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ilão da Criação Nacional 2017\"/>
    </mc:Choice>
  </mc:AlternateContent>
  <xr:revisionPtr revIDLastSave="0" documentId="8_{AACA5F4B-0723-4647-ADC1-834C09CDC7D0}" xr6:coauthVersionLast="32" xr6:coauthVersionMax="32" xr10:uidLastSave="{00000000-0000-0000-0000-000000000000}"/>
  <bookViews>
    <workbookView xWindow="0" yWindow="0" windowWidth="16410" windowHeight="7545" activeTab="2" xr2:uid="{00000000-000D-0000-FFFF-FFFF00000000}"/>
  </bookViews>
  <sheets>
    <sheet name="1 NOITE" sheetId="1" r:id="rId1"/>
    <sheet name="RNA 1 NOITE" sheetId="2" r:id="rId2"/>
    <sheet name="2 NOITE GERAL" sheetId="6" r:id="rId3"/>
    <sheet name="RNA" sheetId="4" r:id="rId4"/>
    <sheet name="2 NOITE" sheetId="3" state="hidden" r:id="rId5"/>
    <sheet name="2 NOITE SEM RNA" sheetId="7" r:id="rId6"/>
  </sheets>
  <definedNames>
    <definedName name="_xlnm._FilterDatabase" localSheetId="0" hidden="1">'1 NOITE'!$A$2:$J$52</definedName>
    <definedName name="_xlnm._FilterDatabase" localSheetId="2" hidden="1">'2 NOITE GERAL'!$A$2:$J$72</definedName>
    <definedName name="_xlnm._FilterDatabase" localSheetId="5" hidden="1">'2 NOITE SEM RNA'!$A$2:$J$45</definedName>
  </definedNames>
  <calcPr calcId="179017"/>
</workbook>
</file>

<file path=xl/calcChain.xml><?xml version="1.0" encoding="utf-8"?>
<calcChain xmlns="http://schemas.openxmlformats.org/spreadsheetml/2006/main">
  <c r="I39" i="7" l="1"/>
  <c r="I40" i="7"/>
  <c r="I41" i="7" s="1"/>
  <c r="I42" i="7" s="1"/>
  <c r="I43" i="7" s="1"/>
  <c r="I44" i="7" s="1"/>
  <c r="I45" i="7" s="1"/>
  <c r="I2" i="4" l="1"/>
  <c r="J2" i="4" s="1"/>
  <c r="H3" i="4"/>
  <c r="I3" i="4" s="1"/>
  <c r="J3" i="4" s="1"/>
  <c r="H4" i="4"/>
  <c r="I4" i="4" s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" i="4"/>
  <c r="J3" i="6"/>
  <c r="H4" i="6"/>
  <c r="I4" i="6" s="1"/>
  <c r="J4" i="6" s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3" i="6"/>
  <c r="J3" i="7"/>
  <c r="H4" i="7"/>
  <c r="I4" i="7" s="1"/>
  <c r="J4" i="7" s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3" i="7"/>
  <c r="H46" i="7" l="1"/>
  <c r="I46" i="7" s="1"/>
  <c r="J4" i="4"/>
  <c r="I5" i="4"/>
  <c r="I5" i="7"/>
  <c r="H31" i="4"/>
  <c r="H73" i="6"/>
  <c r="I73" i="6" s="1"/>
  <c r="E75" i="6"/>
  <c r="I5" i="6"/>
  <c r="I6" i="6" s="1"/>
  <c r="J5" i="6"/>
  <c r="F56" i="1"/>
  <c r="I6" i="4" l="1"/>
  <c r="J5" i="4"/>
  <c r="I6" i="7"/>
  <c r="J5" i="7"/>
  <c r="I7" i="6"/>
  <c r="J6" i="6"/>
  <c r="H14" i="2"/>
  <c r="H13" i="2"/>
  <c r="H12" i="2"/>
  <c r="H11" i="2"/>
  <c r="H10" i="2"/>
  <c r="H9" i="2"/>
  <c r="H15" i="2" s="1"/>
  <c r="E54" i="1" s="1"/>
  <c r="E55" i="1" s="1"/>
  <c r="F55" i="1" s="1"/>
  <c r="I2" i="2"/>
  <c r="I3" i="2" s="1"/>
  <c r="I4" i="2" s="1"/>
  <c r="I5" i="2" s="1"/>
  <c r="I6" i="2" s="1"/>
  <c r="I7" i="2" s="1"/>
  <c r="I8" i="2" s="1"/>
  <c r="G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I7" i="7" l="1"/>
  <c r="J6" i="7"/>
  <c r="I14" i="2"/>
  <c r="H51" i="1"/>
  <c r="I7" i="4"/>
  <c r="J6" i="4"/>
  <c r="I8" i="6"/>
  <c r="J7" i="6"/>
  <c r="I9" i="2"/>
  <c r="I10" i="2" s="1"/>
  <c r="I11" i="2" s="1"/>
  <c r="I12" i="2" s="1"/>
  <c r="I13" i="2" s="1"/>
  <c r="I3" i="1"/>
  <c r="I8" i="4" l="1"/>
  <c r="J7" i="4"/>
  <c r="I8" i="7"/>
  <c r="J7" i="7"/>
  <c r="I9" i="6"/>
  <c r="J8" i="6"/>
  <c r="J3" i="1"/>
  <c r="I4" i="1"/>
  <c r="I9" i="7" l="1"/>
  <c r="J8" i="7"/>
  <c r="I9" i="4"/>
  <c r="J8" i="4"/>
  <c r="I10" i="6"/>
  <c r="J9" i="6"/>
  <c r="J4" i="1"/>
  <c r="I5" i="1"/>
  <c r="I10" i="4" l="1"/>
  <c r="J9" i="4"/>
  <c r="I10" i="7"/>
  <c r="J9" i="7"/>
  <c r="I11" i="6"/>
  <c r="J10" i="6"/>
  <c r="I6" i="1"/>
  <c r="J5" i="1"/>
  <c r="I11" i="7" l="1"/>
  <c r="J10" i="7"/>
  <c r="I11" i="4"/>
  <c r="J10" i="4"/>
  <c r="I12" i="6"/>
  <c r="J11" i="6"/>
  <c r="J6" i="1"/>
  <c r="I7" i="1"/>
  <c r="I12" i="4" l="1"/>
  <c r="J11" i="4"/>
  <c r="I12" i="7"/>
  <c r="J11" i="7"/>
  <c r="I13" i="6"/>
  <c r="J12" i="6"/>
  <c r="I8" i="1"/>
  <c r="J7" i="1"/>
  <c r="I13" i="7" l="1"/>
  <c r="J12" i="7"/>
  <c r="I13" i="4"/>
  <c r="J12" i="4"/>
  <c r="I14" i="6"/>
  <c r="J13" i="6"/>
  <c r="J8" i="1"/>
  <c r="I9" i="1"/>
  <c r="I14" i="4" l="1"/>
  <c r="J13" i="4"/>
  <c r="I14" i="7"/>
  <c r="J13" i="7"/>
  <c r="I15" i="6"/>
  <c r="J14" i="6"/>
  <c r="I10" i="1"/>
  <c r="J9" i="1"/>
  <c r="I15" i="7" l="1"/>
  <c r="J14" i="7"/>
  <c r="I15" i="4"/>
  <c r="J14" i="4"/>
  <c r="I16" i="6"/>
  <c r="J15" i="6"/>
  <c r="J10" i="1"/>
  <c r="I11" i="1"/>
  <c r="I16" i="4" l="1"/>
  <c r="J15" i="4"/>
  <c r="I16" i="7"/>
  <c r="J15" i="7"/>
  <c r="I17" i="6"/>
  <c r="J16" i="6"/>
  <c r="I12" i="1"/>
  <c r="J11" i="1"/>
  <c r="I17" i="7" l="1"/>
  <c r="J16" i="7"/>
  <c r="I17" i="4"/>
  <c r="J16" i="4"/>
  <c r="I18" i="6"/>
  <c r="J17" i="6"/>
  <c r="J12" i="1"/>
  <c r="I13" i="1"/>
  <c r="I18" i="4" l="1"/>
  <c r="J17" i="4"/>
  <c r="I18" i="7"/>
  <c r="J17" i="7"/>
  <c r="I19" i="6"/>
  <c r="J18" i="6"/>
  <c r="I14" i="1"/>
  <c r="J13" i="1"/>
  <c r="I19" i="7" l="1"/>
  <c r="J18" i="7"/>
  <c r="I19" i="4"/>
  <c r="J18" i="4"/>
  <c r="I20" i="6"/>
  <c r="J19" i="6"/>
  <c r="J14" i="1"/>
  <c r="I15" i="1"/>
  <c r="I20" i="4" l="1"/>
  <c r="J19" i="4"/>
  <c r="I20" i="7"/>
  <c r="J19" i="7"/>
  <c r="I21" i="6"/>
  <c r="J20" i="6"/>
  <c r="I16" i="1"/>
  <c r="J15" i="1"/>
  <c r="I21" i="7" l="1"/>
  <c r="J20" i="7"/>
  <c r="I21" i="4"/>
  <c r="J20" i="4"/>
  <c r="I22" i="6"/>
  <c r="J21" i="6"/>
  <c r="J16" i="1"/>
  <c r="I17" i="1"/>
  <c r="I22" i="4" l="1"/>
  <c r="J21" i="4"/>
  <c r="I22" i="7"/>
  <c r="J21" i="7"/>
  <c r="I23" i="6"/>
  <c r="J22" i="6"/>
  <c r="I18" i="1"/>
  <c r="J17" i="1"/>
  <c r="I23" i="7" l="1"/>
  <c r="J22" i="7"/>
  <c r="I23" i="4"/>
  <c r="J22" i="4"/>
  <c r="I24" i="6"/>
  <c r="J23" i="6"/>
  <c r="J18" i="1"/>
  <c r="I19" i="1"/>
  <c r="I24" i="4" l="1"/>
  <c r="J23" i="4"/>
  <c r="I24" i="7"/>
  <c r="J23" i="7"/>
  <c r="I25" i="6"/>
  <c r="J24" i="6"/>
  <c r="I20" i="1"/>
  <c r="J19" i="1"/>
  <c r="I25" i="7" l="1"/>
  <c r="J24" i="7"/>
  <c r="I25" i="4"/>
  <c r="J24" i="4"/>
  <c r="I26" i="6"/>
  <c r="J25" i="6"/>
  <c r="J20" i="1"/>
  <c r="I21" i="1"/>
  <c r="I26" i="4" l="1"/>
  <c r="J25" i="4"/>
  <c r="I26" i="7"/>
  <c r="J25" i="7"/>
  <c r="I27" i="6"/>
  <c r="J26" i="6"/>
  <c r="I22" i="1"/>
  <c r="J21" i="1"/>
  <c r="I27" i="7" l="1"/>
  <c r="J26" i="7"/>
  <c r="I27" i="4"/>
  <c r="J26" i="4"/>
  <c r="I28" i="6"/>
  <c r="J27" i="6"/>
  <c r="J22" i="1"/>
  <c r="I23" i="1"/>
  <c r="I28" i="4" l="1"/>
  <c r="J28" i="4" s="1"/>
  <c r="J27" i="4"/>
  <c r="I28" i="7"/>
  <c r="J27" i="7"/>
  <c r="I29" i="6"/>
  <c r="J28" i="6"/>
  <c r="I24" i="1"/>
  <c r="J23" i="1"/>
  <c r="I29" i="7" l="1"/>
  <c r="J28" i="7"/>
  <c r="I30" i="6"/>
  <c r="J29" i="6"/>
  <c r="J24" i="1"/>
  <c r="I25" i="1"/>
  <c r="I30" i="7" l="1"/>
  <c r="J29" i="7"/>
  <c r="I31" i="6"/>
  <c r="J30" i="6"/>
  <c r="I26" i="1"/>
  <c r="J25" i="1"/>
  <c r="I31" i="7" l="1"/>
  <c r="J30" i="7"/>
  <c r="I32" i="6"/>
  <c r="J31" i="6"/>
  <c r="J26" i="1"/>
  <c r="I27" i="1"/>
  <c r="I32" i="7" l="1"/>
  <c r="J31" i="7"/>
  <c r="I33" i="6"/>
  <c r="J32" i="6"/>
  <c r="I28" i="1"/>
  <c r="J27" i="1"/>
  <c r="I33" i="7" l="1"/>
  <c r="J32" i="7"/>
  <c r="I34" i="6"/>
  <c r="J33" i="6"/>
  <c r="J28" i="1"/>
  <c r="I29" i="1"/>
  <c r="I34" i="7" l="1"/>
  <c r="J33" i="7"/>
  <c r="I35" i="6"/>
  <c r="J34" i="6"/>
  <c r="I30" i="1"/>
  <c r="J29" i="1"/>
  <c r="I35" i="7" l="1"/>
  <c r="J34" i="7"/>
  <c r="I36" i="6"/>
  <c r="J35" i="6"/>
  <c r="J30" i="1"/>
  <c r="I31" i="1"/>
  <c r="I36" i="7" l="1"/>
  <c r="J35" i="7"/>
  <c r="I37" i="6"/>
  <c r="J36" i="6"/>
  <c r="I32" i="1"/>
  <c r="J31" i="1"/>
  <c r="I37" i="7" l="1"/>
  <c r="J36" i="7"/>
  <c r="I38" i="6"/>
  <c r="J37" i="6"/>
  <c r="J32" i="1"/>
  <c r="I33" i="1"/>
  <c r="I38" i="7" l="1"/>
  <c r="J37" i="7"/>
  <c r="I39" i="6"/>
  <c r="J38" i="6"/>
  <c r="I34" i="1"/>
  <c r="J33" i="1"/>
  <c r="J38" i="7" l="1"/>
  <c r="I40" i="6"/>
  <c r="J39" i="6"/>
  <c r="J34" i="1"/>
  <c r="I35" i="1"/>
  <c r="I41" i="6" l="1"/>
  <c r="J40" i="6"/>
  <c r="I36" i="1"/>
  <c r="J35" i="1"/>
  <c r="J39" i="7" l="1"/>
  <c r="I42" i="6"/>
  <c r="J41" i="6"/>
  <c r="J36" i="1"/>
  <c r="I37" i="1"/>
  <c r="J40" i="7" l="1"/>
  <c r="I43" i="6"/>
  <c r="J42" i="6"/>
  <c r="I38" i="1"/>
  <c r="J37" i="1"/>
  <c r="J41" i="7" l="1"/>
  <c r="I44" i="6"/>
  <c r="J43" i="6"/>
  <c r="J38" i="1"/>
  <c r="I39" i="1"/>
  <c r="J42" i="7" l="1"/>
  <c r="I45" i="6"/>
  <c r="J44" i="6"/>
  <c r="I40" i="1"/>
  <c r="J39" i="1"/>
  <c r="J43" i="7" l="1"/>
  <c r="I46" i="6"/>
  <c r="J45" i="6"/>
  <c r="J40" i="1"/>
  <c r="I41" i="1"/>
  <c r="J44" i="7" l="1"/>
  <c r="I47" i="6"/>
  <c r="J46" i="6"/>
  <c r="I42" i="1"/>
  <c r="J41" i="1"/>
  <c r="E76" i="6" l="1"/>
  <c r="F76" i="6" s="1"/>
  <c r="J45" i="7"/>
  <c r="I48" i="6"/>
  <c r="J47" i="6"/>
  <c r="J42" i="1"/>
  <c r="I43" i="1"/>
  <c r="I49" i="6" l="1"/>
  <c r="J48" i="6"/>
  <c r="I44" i="1"/>
  <c r="J43" i="1"/>
  <c r="I50" i="6" l="1"/>
  <c r="J49" i="6"/>
  <c r="J44" i="1"/>
  <c r="I45" i="1"/>
  <c r="I51" i="6" l="1"/>
  <c r="J50" i="6"/>
  <c r="I46" i="1"/>
  <c r="J45" i="1"/>
  <c r="I52" i="6" l="1"/>
  <c r="J51" i="6"/>
  <c r="J46" i="1"/>
  <c r="I47" i="1"/>
  <c r="I53" i="6" l="1"/>
  <c r="J52" i="6"/>
  <c r="I48" i="1"/>
  <c r="J47" i="1"/>
  <c r="I54" i="6" l="1"/>
  <c r="J53" i="6"/>
  <c r="J48" i="1"/>
  <c r="I49" i="1"/>
  <c r="I55" i="6" l="1"/>
  <c r="J54" i="6"/>
  <c r="I50" i="1"/>
  <c r="J50" i="1" s="1"/>
  <c r="J49" i="1"/>
  <c r="I56" i="6" l="1"/>
  <c r="J55" i="6"/>
  <c r="I57" i="6" l="1"/>
  <c r="J56" i="6"/>
  <c r="I58" i="6" l="1"/>
  <c r="J57" i="6"/>
  <c r="I59" i="6" l="1"/>
  <c r="J58" i="6"/>
  <c r="I60" i="6" l="1"/>
  <c r="J59" i="6"/>
  <c r="I61" i="6" l="1"/>
  <c r="J60" i="6"/>
  <c r="I62" i="6" l="1"/>
  <c r="J61" i="6"/>
  <c r="I63" i="6" l="1"/>
  <c r="J62" i="6"/>
  <c r="I64" i="6" l="1"/>
  <c r="J63" i="6"/>
  <c r="I65" i="6" l="1"/>
  <c r="J64" i="6"/>
  <c r="I66" i="6" l="1"/>
  <c r="J65" i="6"/>
  <c r="I67" i="6" l="1"/>
  <c r="J66" i="6"/>
  <c r="I68" i="6" l="1"/>
  <c r="J67" i="6"/>
  <c r="I69" i="6" l="1"/>
  <c r="J68" i="6"/>
  <c r="I70" i="6" l="1"/>
  <c r="J69" i="6"/>
  <c r="I71" i="6" l="1"/>
  <c r="I72" i="6" s="1"/>
  <c r="J72" i="6" s="1"/>
  <c r="J70" i="6"/>
  <c r="J71" i="6" l="1"/>
  <c r="E77" i="6" l="1"/>
  <c r="F7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ricardorav</author>
  </authors>
  <commentList>
    <comment ref="D77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ricardorav:</t>
        </r>
        <r>
          <rPr>
            <sz val="9"/>
            <color indexed="81"/>
            <rFont val="Tahoma"/>
            <charset val="1"/>
          </rPr>
          <t xml:space="preserve">
CONSIDERANDO LOTE 59 DA PRIMEIRA NOITE
</t>
        </r>
      </text>
    </comment>
  </commentList>
</comments>
</file>

<file path=xl/sharedStrings.xml><?xml version="1.0" encoding="utf-8"?>
<sst xmlns="http://schemas.openxmlformats.org/spreadsheetml/2006/main" count="864" uniqueCount="232">
  <si>
    <t>MAPA - LEILÃO DA ABCPCC 2018</t>
  </si>
  <si>
    <t>Descrição</t>
  </si>
  <si>
    <t xml:space="preserve"> Lotes</t>
  </si>
  <si>
    <t>Inscritor</t>
  </si>
  <si>
    <t>Produto</t>
  </si>
  <si>
    <t>AGÊNCIA</t>
  </si>
  <si>
    <t>Comprador</t>
  </si>
  <si>
    <t>Parcela (15x)</t>
  </si>
  <si>
    <t>Total (R$)</t>
  </si>
  <si>
    <t>Acumulado</t>
  </si>
  <si>
    <t>Média</t>
  </si>
  <si>
    <t xml:space="preserve">HARAS SANTAREM </t>
  </si>
  <si>
    <t>TSUNADE</t>
  </si>
  <si>
    <t>APPS</t>
  </si>
  <si>
    <t>RICARDO COLOMBO</t>
  </si>
  <si>
    <t>HARAS CALUNGA</t>
  </si>
  <si>
    <t>BREXIT</t>
  </si>
  <si>
    <t xml:space="preserve">ROYAL SHIP </t>
  </si>
  <si>
    <t>STUD ALL STAR BRASIL</t>
  </si>
  <si>
    <t xml:space="preserve">STUD CHESAPEAKE </t>
  </si>
  <si>
    <t>NIGHTS WATCH</t>
  </si>
  <si>
    <t>STUD V DE VILELLA</t>
  </si>
  <si>
    <t>TAKAFUMI</t>
  </si>
  <si>
    <t>STUD LA BETH</t>
  </si>
  <si>
    <t xml:space="preserve">HAPPY JOB </t>
  </si>
  <si>
    <t>HARAS CAPORANGA</t>
  </si>
  <si>
    <t>DEMAGOGO</t>
  </si>
  <si>
    <t>GIOVANNI MAGGI</t>
  </si>
  <si>
    <t xml:space="preserve">HARAS CALUNGA </t>
  </si>
  <si>
    <t>DARIAK</t>
  </si>
  <si>
    <t>STUD FENOMENO</t>
  </si>
  <si>
    <t xml:space="preserve">HARAS SANTA CAMILA </t>
  </si>
  <si>
    <t xml:space="preserve">PINTA MILA </t>
  </si>
  <si>
    <t>HARAS MISTRAL</t>
  </si>
  <si>
    <t>NIGHT MAGIC</t>
  </si>
  <si>
    <t>T. PENELAS P/JORGE OLIMPIO</t>
  </si>
  <si>
    <t>NYMPHEA</t>
  </si>
  <si>
    <t>PARENTE SOBRAL E JCR</t>
  </si>
  <si>
    <t xml:space="preserve">TEL </t>
  </si>
  <si>
    <t xml:space="preserve">HARAS REGINA </t>
  </si>
  <si>
    <t xml:space="preserve">OLYMPIC JACK </t>
  </si>
  <si>
    <t>STUD QUINTELLA</t>
  </si>
  <si>
    <t>EULÁLIA</t>
  </si>
  <si>
    <t>JOSE MALUF</t>
  </si>
  <si>
    <t>HR.STA.LUZIA DA ÁGUA BRANCA</t>
  </si>
  <si>
    <t>HAPPYLLY</t>
  </si>
  <si>
    <t>ANTONIO BEREQUEDIAN</t>
  </si>
  <si>
    <t xml:space="preserve">NORDSTROM </t>
  </si>
  <si>
    <t>NEM MONN</t>
  </si>
  <si>
    <t>SEBASTIAN</t>
  </si>
  <si>
    <t>PAULO RODOLFO FISCHER</t>
  </si>
  <si>
    <t>GIULIETTA BELL</t>
  </si>
  <si>
    <t>HARAS CHELLO</t>
  </si>
  <si>
    <t>IGOR ANDRADE KICHKOFEL</t>
  </si>
  <si>
    <t>ABBEY ROAD</t>
  </si>
  <si>
    <t>STUD H &amp; R</t>
  </si>
  <si>
    <t xml:space="preserve">STUD BIRIGUI </t>
  </si>
  <si>
    <t>TEQUILA DE BIRIGUI</t>
  </si>
  <si>
    <t>NANTUCKET</t>
  </si>
  <si>
    <t>DALTON SANTOS</t>
  </si>
  <si>
    <t xml:space="preserve">PRATA DA CASA </t>
  </si>
  <si>
    <t>RICARDO VIDIGAL</t>
  </si>
  <si>
    <t>PAVLOVA</t>
  </si>
  <si>
    <t>PAPA LEGUAS</t>
  </si>
  <si>
    <t>HARAS MOEMA</t>
  </si>
  <si>
    <t>TARSILIO</t>
  </si>
  <si>
    <t>JAMIL NAME</t>
  </si>
  <si>
    <t>NEWARK</t>
  </si>
  <si>
    <t>BLACK OPAL STUD</t>
  </si>
  <si>
    <t xml:space="preserve">TESOURO DE BIRIGUI </t>
  </si>
  <si>
    <t>POP STAR</t>
  </si>
  <si>
    <t xml:space="preserve">HARAS PALMERINI </t>
  </si>
  <si>
    <t>KALUAH</t>
  </si>
  <si>
    <t>NUTMEG</t>
  </si>
  <si>
    <t xml:space="preserve">PARENTE SOBRAL </t>
  </si>
  <si>
    <t>PETRUS</t>
  </si>
  <si>
    <t>TAPIOCA DE BIRIGUI</t>
  </si>
  <si>
    <t>SEBASTIAN ANGELINO</t>
  </si>
  <si>
    <t>PIT STOP</t>
  </si>
  <si>
    <t>TACTICAL SPEED</t>
  </si>
  <si>
    <t>CORAZON DE LEON</t>
  </si>
  <si>
    <t>HARD SOME</t>
  </si>
  <si>
    <t>PRIMAVERA</t>
  </si>
  <si>
    <t>OLYMPIC  JUAN</t>
  </si>
  <si>
    <t>OLYMPIC JAVIER</t>
  </si>
  <si>
    <t>STUD MOTOR HORSE</t>
  </si>
  <si>
    <t>THARA</t>
  </si>
  <si>
    <t xml:space="preserve">BACK REASON </t>
  </si>
  <si>
    <t>SADLER´S QUICK</t>
  </si>
  <si>
    <t xml:space="preserve">HARAS FAZENDA BOA VISTA </t>
  </si>
  <si>
    <t>N.N</t>
  </si>
  <si>
    <t>HARAS SANTA CAMILA</t>
  </si>
  <si>
    <t xml:space="preserve">KEEP DOWN </t>
  </si>
  <si>
    <t>PRO TURFE</t>
  </si>
  <si>
    <t>STUD NOVA GLORIA</t>
  </si>
  <si>
    <t>TAIGETE</t>
  </si>
  <si>
    <t xml:space="preserve">HAND-ORGAN </t>
  </si>
  <si>
    <t>STUD VALENTIN</t>
  </si>
  <si>
    <t xml:space="preserve">VAMERICAN </t>
  </si>
  <si>
    <t>PLATOON</t>
  </si>
  <si>
    <t>TAMAR</t>
  </si>
  <si>
    <t>RNA</t>
  </si>
  <si>
    <t>MÉDIA</t>
  </si>
  <si>
    <t>TOTAL GERAL</t>
  </si>
  <si>
    <t>TOTAL SEM RNA</t>
  </si>
  <si>
    <t>NALA</t>
  </si>
  <si>
    <t>PINA COLADA</t>
  </si>
  <si>
    <t>NIGHTINGALE</t>
  </si>
  <si>
    <t>TRAUMA DE BIRIGUI</t>
  </si>
  <si>
    <t xml:space="preserve">PIETRA </t>
  </si>
  <si>
    <t>NERUDA</t>
  </si>
  <si>
    <t>TALÉIA</t>
  </si>
  <si>
    <t xml:space="preserve">RED RAIN </t>
  </si>
  <si>
    <t xml:space="preserve">HARAS CIMA </t>
  </si>
  <si>
    <t xml:space="preserve">STANDSHIP </t>
  </si>
  <si>
    <t>TERRA DE CAMPEÕES</t>
  </si>
  <si>
    <t>OLYMPIC JINGLE</t>
  </si>
  <si>
    <t xml:space="preserve">KEEP BACK </t>
  </si>
  <si>
    <t>TAPA DE BIRIGUI</t>
  </si>
  <si>
    <t xml:space="preserve">TRINCA DE BIRIGUI </t>
  </si>
  <si>
    <t>TODD PLETCHER</t>
  </si>
  <si>
    <t xml:space="preserve">HARAS MARIANA </t>
  </si>
  <si>
    <t>MR. DALLAS</t>
  </si>
  <si>
    <t>N.N.</t>
  </si>
  <si>
    <t xml:space="preserve">HARAS BASANO </t>
  </si>
  <si>
    <t xml:space="preserve">ILUSAO </t>
  </si>
  <si>
    <t xml:space="preserve">FABIO HENRIQUE DA SILVA </t>
  </si>
  <si>
    <t xml:space="preserve">RAINHA DA FÉ </t>
  </si>
  <si>
    <t xml:space="preserve">TACADA DE BIRIGUI </t>
  </si>
  <si>
    <t>IRA LA FEMMINILE</t>
  </si>
  <si>
    <t xml:space="preserve">IMBROGLIO MIO </t>
  </si>
  <si>
    <t>DECISSIVO</t>
  </si>
  <si>
    <t xml:space="preserve">PORTELA </t>
  </si>
  <si>
    <t xml:space="preserve">HORA DO SAMBA </t>
  </si>
  <si>
    <t xml:space="preserve">HARAS SÃO QUIRINO </t>
  </si>
  <si>
    <t xml:space="preserve">RIO DA BARRA </t>
  </si>
  <si>
    <t>SENOR DE ORGAZ</t>
  </si>
  <si>
    <t>IGUANA ROSE</t>
  </si>
  <si>
    <t>TROPICAL ROAD</t>
  </si>
  <si>
    <t xml:space="preserve">DISHY </t>
  </si>
  <si>
    <t xml:space="preserve">HARAS KIGRANDI </t>
  </si>
  <si>
    <t xml:space="preserve">IMPOSTOR BELO </t>
  </si>
  <si>
    <t>IONE BIANCA</t>
  </si>
  <si>
    <t>HARAS FAZENDA BOAS VISTA</t>
  </si>
  <si>
    <t xml:space="preserve">QUE LUZ </t>
  </si>
  <si>
    <t>IMPOSSIBLE BISCA</t>
  </si>
  <si>
    <t xml:space="preserve">IMPECAVEL </t>
  </si>
  <si>
    <t>KENYA AWAY</t>
  </si>
  <si>
    <t xml:space="preserve">QUASSIM </t>
  </si>
  <si>
    <t>HARMONIST</t>
  </si>
  <si>
    <t>INVENCIVEL BISCA</t>
  </si>
  <si>
    <t xml:space="preserve">ICARO </t>
  </si>
  <si>
    <t>HEEBEE GEEBEES</t>
  </si>
  <si>
    <t>IMPETUOSA BISCA</t>
  </si>
  <si>
    <t>REI DO AMOR</t>
  </si>
  <si>
    <t xml:space="preserve">NEWSROOM </t>
  </si>
  <si>
    <t>IMPACIENTE</t>
  </si>
  <si>
    <t>INGENUA MIA</t>
  </si>
  <si>
    <t xml:space="preserve">ILUSÃO DE CRACK </t>
  </si>
  <si>
    <t xml:space="preserve">INCONTESTÁVEL </t>
  </si>
  <si>
    <t>DEWY</t>
  </si>
  <si>
    <t>RUSSA</t>
  </si>
  <si>
    <t>ITALA BAMBINA</t>
  </si>
  <si>
    <t>DOCTORAL</t>
  </si>
  <si>
    <t>INDIFERENTE</t>
  </si>
  <si>
    <t>RUBIÁCEA</t>
  </si>
  <si>
    <t>KNIGHT TIMES</t>
  </si>
  <si>
    <t xml:space="preserve">TREVOR </t>
  </si>
  <si>
    <t>HARAS PONTA PORÃ</t>
  </si>
  <si>
    <t>BRAZILIAN GLORY</t>
  </si>
  <si>
    <t>TAKASHI</t>
  </si>
  <si>
    <t>OLYMPIC JASPION</t>
  </si>
  <si>
    <t xml:space="preserve">IVANHOÉ ISLO </t>
  </si>
  <si>
    <t>TERNURA DE BERIGUI</t>
  </si>
  <si>
    <t>NUTSHELL</t>
  </si>
  <si>
    <t xml:space="preserve">BOCA DA NOITE </t>
  </si>
  <si>
    <t>QUICK DRAW</t>
  </si>
  <si>
    <t>INTENSA BELA</t>
  </si>
  <si>
    <t>INCREDIBLE BISCA</t>
  </si>
  <si>
    <t xml:space="preserve">TALÃO DE BIRIGUI </t>
  </si>
  <si>
    <t xml:space="preserve">TAINAÇA </t>
  </si>
  <si>
    <t>QUICK BROTHER</t>
  </si>
  <si>
    <t>PRADA</t>
  </si>
  <si>
    <t>TÁCIO</t>
  </si>
  <si>
    <t xml:space="preserve">BILIONÁRIA </t>
  </si>
  <si>
    <t>TENOR DE BIRIGUI</t>
  </si>
  <si>
    <t>GHOSTLY CAT</t>
  </si>
  <si>
    <t>ROTUNDA</t>
  </si>
  <si>
    <t>TOPETE BIRIGUI</t>
  </si>
  <si>
    <t>TWEET</t>
  </si>
  <si>
    <t>OLYMPIC JOYCE</t>
  </si>
  <si>
    <t>EMILIO BORBA</t>
  </si>
  <si>
    <t>COUDELARIA PELOTENSE</t>
  </si>
  <si>
    <t>STUD YELLOW RIVER</t>
  </si>
  <si>
    <t>STUD SAMPAIO</t>
  </si>
  <si>
    <t>STUD JCR</t>
  </si>
  <si>
    <t>STUD HARLEY</t>
  </si>
  <si>
    <t>DIEGO E FRAN DO URUGUAI</t>
  </si>
  <si>
    <t>STUD LOS ALAMOS</t>
  </si>
  <si>
    <t>HARAS VALENTIN</t>
  </si>
  <si>
    <t>STUD CARIMILO</t>
  </si>
  <si>
    <t>NEWTON PINHEIRO JR</t>
  </si>
  <si>
    <t>JAMIL NAME FILHO</t>
  </si>
  <si>
    <t>NILTON POLINE JUNIOR</t>
  </si>
  <si>
    <t>STUD RIO PARDO</t>
  </si>
  <si>
    <t>STUD NOVA GLORIA JARUSSI</t>
  </si>
  <si>
    <t>RACH STUD</t>
  </si>
  <si>
    <t>HARAS RAIZ DA SERRA</t>
  </si>
  <si>
    <t>STUD CAPONE</t>
  </si>
  <si>
    <t>STUD BARREIRO</t>
  </si>
  <si>
    <t>STUD HULK</t>
  </si>
  <si>
    <t>STUD VINI VIDI VICI</t>
  </si>
  <si>
    <t>HARAS RIO IGUASSU</t>
  </si>
  <si>
    <t>BETO FELTRAN P/ CLIENTE</t>
  </si>
  <si>
    <t>JOSE RENATO CRUZ E TUTTI</t>
  </si>
  <si>
    <t>NEVERENDING STUD</t>
  </si>
  <si>
    <t>STUD DO VLADI</t>
  </si>
  <si>
    <t>VICTOR PAIM</t>
  </si>
  <si>
    <t>J.G.COSTA P/ CLIENTE</t>
  </si>
  <si>
    <t>BLUE MOUNTAIN</t>
  </si>
  <si>
    <t>COUDELARIA BEAGÁ</t>
  </si>
  <si>
    <t>M.ANDRE P/ HARAS CHELLO</t>
  </si>
  <si>
    <t>LA QUERENCIA DOURADA</t>
  </si>
  <si>
    <t>APPS P/ LA QUERENCIA DOURADA</t>
  </si>
  <si>
    <t>STUD SCUDELLER</t>
  </si>
  <si>
    <t>ESTANISLAU PETROCHINSKI</t>
  </si>
  <si>
    <t>V.S.LOPES P/ STUD DHARMA</t>
  </si>
  <si>
    <t>GDM RACING</t>
  </si>
  <si>
    <t>STUD BLUE MOUNTAIN</t>
  </si>
  <si>
    <t>YARALI YARI TALOUKI</t>
  </si>
  <si>
    <t>STUD FREEDOM</t>
  </si>
  <si>
    <t>O.S.PEREIRA P/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</si>
</sst>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2" fillId="2" borderId="2" xfId="2" applyFont="1" applyFill="1" applyBorder="1" applyAlignment="1">
      <alignment horizontal="center"/>
    </xf>
    <xf numFmtId="44" fontId="2" fillId="2" borderId="3" xfId="2" applyFont="1" applyFill="1" applyBorder="1" applyAlignment="1">
      <alignment horizontal="center"/>
    </xf>
    <xf numFmtId="0" fontId="2" fillId="2" borderId="4" xfId="0" applyFont="1" applyFill="1" applyBorder="1"/>
    <xf numFmtId="0" fontId="0" fillId="0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4" borderId="5" xfId="1" applyNumberFormat="1" applyFont="1" applyFill="1" applyBorder="1" applyAlignment="1">
      <alignment horizontal="center" vertical="center"/>
    </xf>
    <xf numFmtId="39" fontId="3" fillId="0" borderId="5" xfId="1" applyNumberFormat="1" applyFont="1" applyBorder="1" applyAlignment="1">
      <alignment horizontal="center" vertical="center"/>
    </xf>
    <xf numFmtId="44" fontId="0" fillId="0" borderId="5" xfId="2" applyFont="1" applyBorder="1"/>
    <xf numFmtId="44" fontId="0" fillId="0" borderId="6" xfId="2" applyFont="1" applyBorder="1"/>
    <xf numFmtId="0" fontId="0" fillId="3" borderId="5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39" fontId="8" fillId="0" borderId="5" xfId="1" applyNumberFormat="1" applyFont="1" applyBorder="1" applyAlignment="1">
      <alignment horizontal="center" vertical="center"/>
    </xf>
    <xf numFmtId="0" fontId="2" fillId="2" borderId="7" xfId="0" applyFont="1" applyFill="1" applyBorder="1"/>
    <xf numFmtId="0" fontId="0" fillId="0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7" fillId="4" borderId="8" xfId="1" applyNumberFormat="1" applyFont="1" applyFill="1" applyBorder="1" applyAlignment="1">
      <alignment horizontal="center" vertical="center"/>
    </xf>
    <xf numFmtId="39" fontId="8" fillId="0" borderId="8" xfId="1" applyNumberFormat="1" applyFont="1" applyBorder="1" applyAlignment="1">
      <alignment horizontal="center" vertical="center"/>
    </xf>
    <xf numFmtId="44" fontId="0" fillId="0" borderId="8" xfId="2" applyFont="1" applyBorder="1"/>
    <xf numFmtId="44" fontId="4" fillId="0" borderId="9" xfId="2" applyFont="1" applyBorder="1"/>
    <xf numFmtId="164" fontId="0" fillId="0" borderId="0" xfId="0" applyNumberFormat="1"/>
    <xf numFmtId="39" fontId="4" fillId="0" borderId="0" xfId="0" applyNumberFormat="1" applyFont="1"/>
    <xf numFmtId="44" fontId="0" fillId="0" borderId="0" xfId="2" applyFont="1" applyBorder="1"/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44" fontId="4" fillId="5" borderId="12" xfId="2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4" fontId="4" fillId="0" borderId="0" xfId="0" applyNumberFormat="1" applyFont="1"/>
    <xf numFmtId="0" fontId="4" fillId="5" borderId="10" xfId="0" applyFont="1" applyFill="1" applyBorder="1" applyAlignment="1">
      <alignment horizontal="center" vertical="center"/>
    </xf>
    <xf numFmtId="44" fontId="4" fillId="5" borderId="12" xfId="0" applyNumberFormat="1" applyFont="1" applyFill="1" applyBorder="1"/>
    <xf numFmtId="44" fontId="4" fillId="5" borderId="13" xfId="0" applyNumberFormat="1" applyFont="1" applyFill="1" applyBorder="1"/>
    <xf numFmtId="44" fontId="4" fillId="5" borderId="1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2" fillId="2" borderId="5" xfId="2" applyFont="1" applyFill="1" applyBorder="1" applyAlignment="1">
      <alignment horizontal="center"/>
    </xf>
    <xf numFmtId="0" fontId="2" fillId="2" borderId="5" xfId="0" applyFont="1" applyFill="1" applyBorder="1"/>
    <xf numFmtId="44" fontId="0" fillId="0" borderId="5" xfId="0" applyNumberFormat="1" applyBorder="1"/>
    <xf numFmtId="0" fontId="0" fillId="0" borderId="5" xfId="0" applyBorder="1"/>
    <xf numFmtId="39" fontId="4" fillId="5" borderId="12" xfId="0" applyNumberFormat="1" applyFont="1" applyFill="1" applyBorder="1"/>
    <xf numFmtId="164" fontId="4" fillId="5" borderId="10" xfId="0" applyNumberFormat="1" applyFont="1" applyFill="1" applyBorder="1"/>
    <xf numFmtId="39" fontId="8" fillId="0" borderId="14" xfId="1" applyNumberFormat="1" applyFont="1" applyBorder="1" applyAlignment="1">
      <alignment horizontal="center" vertical="center"/>
    </xf>
    <xf numFmtId="164" fontId="9" fillId="4" borderId="5" xfId="1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39" fontId="4" fillId="5" borderId="13" xfId="0" applyNumberFormat="1" applyFont="1" applyFill="1" applyBorder="1"/>
    <xf numFmtId="0" fontId="0" fillId="0" borderId="14" xfId="0" applyBorder="1"/>
    <xf numFmtId="44" fontId="0" fillId="0" borderId="16" xfId="0" applyNumberFormat="1" applyBorder="1"/>
    <xf numFmtId="39" fontId="8" fillId="0" borderId="15" xfId="1" applyNumberFormat="1" applyFont="1" applyBorder="1" applyAlignment="1">
      <alignment horizontal="center" vertical="center"/>
    </xf>
    <xf numFmtId="0" fontId="0" fillId="0" borderId="17" xfId="0" applyBorder="1"/>
    <xf numFmtId="44" fontId="4" fillId="5" borderId="13" xfId="2" applyFont="1" applyFill="1" applyBorder="1"/>
    <xf numFmtId="44" fontId="0" fillId="0" borderId="5" xfId="2" applyNumberFormat="1" applyFont="1" applyBorder="1"/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39" fontId="8" fillId="0" borderId="0" xfId="1" applyNumberFormat="1" applyFont="1" applyBorder="1" applyAlignment="1">
      <alignment horizontal="center" vertical="center"/>
    </xf>
    <xf numFmtId="164" fontId="7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39" fontId="8" fillId="0" borderId="18" xfId="1" applyNumberFormat="1" applyFont="1" applyBorder="1" applyAlignment="1">
      <alignment horizontal="center" vertical="center"/>
    </xf>
    <xf numFmtId="44" fontId="0" fillId="0" borderId="15" xfId="2" applyFont="1" applyBorder="1"/>
    <xf numFmtId="39" fontId="4" fillId="5" borderId="10" xfId="0" applyNumberFormat="1" applyFont="1" applyFill="1" applyBorder="1"/>
    <xf numFmtId="44" fontId="4" fillId="5" borderId="19" xfId="2" applyFont="1" applyFill="1" applyBorder="1"/>
    <xf numFmtId="39" fontId="13" fillId="5" borderId="10" xfId="1" applyNumberFormat="1" applyFont="1" applyFill="1" applyBorder="1" applyAlignment="1">
      <alignment horizontal="center" vertical="center"/>
    </xf>
    <xf numFmtId="44" fontId="4" fillId="5" borderId="12" xfId="2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opLeftCell="A34" zoomScaleNormal="100" workbookViewId="0">
      <selection activeCell="G55" sqref="G55"/>
    </sheetView>
  </sheetViews>
  <sheetFormatPr defaultRowHeight="15" x14ac:dyDescent="0.25"/>
  <cols>
    <col min="2" max="2" width="6.140625" bestFit="1" customWidth="1"/>
    <col min="3" max="3" width="30" bestFit="1" customWidth="1"/>
    <col min="4" max="4" width="19.7109375" bestFit="1" customWidth="1"/>
    <col min="5" max="5" width="15.85546875" bestFit="1" customWidth="1"/>
    <col min="6" max="6" width="28.140625" customWidth="1"/>
    <col min="7" max="7" width="12.7109375" bestFit="1" customWidth="1"/>
    <col min="8" max="8" width="14.7109375" customWidth="1"/>
    <col min="9" max="9" width="15.42578125" customWidth="1"/>
    <col min="10" max="10" width="13.28515625" bestFit="1" customWidth="1"/>
  </cols>
  <sheetData>
    <row r="1" spans="1:10" ht="15.75" thickBot="1" x14ac:dyDescent="0.3">
      <c r="C1" s="1" t="s">
        <v>0</v>
      </c>
      <c r="D1" s="2">
        <v>43224</v>
      </c>
    </row>
    <row r="2" spans="1:10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6" t="s">
        <v>10</v>
      </c>
    </row>
    <row r="3" spans="1:10" x14ac:dyDescent="0.25">
      <c r="A3" s="7">
        <v>1</v>
      </c>
      <c r="B3" s="8">
        <v>1</v>
      </c>
      <c r="C3" s="8" t="s">
        <v>11</v>
      </c>
      <c r="D3" s="8" t="s">
        <v>12</v>
      </c>
      <c r="E3" s="8" t="s">
        <v>13</v>
      </c>
      <c r="F3" s="9" t="s">
        <v>14</v>
      </c>
      <c r="G3" s="10">
        <v>4000</v>
      </c>
      <c r="H3" s="11">
        <f>G3*15</f>
        <v>60000</v>
      </c>
      <c r="I3" s="12">
        <f>H3</f>
        <v>60000</v>
      </c>
      <c r="J3" s="13">
        <f>I3/A3</f>
        <v>60000</v>
      </c>
    </row>
    <row r="4" spans="1:10" x14ac:dyDescent="0.25">
      <c r="A4" s="7">
        <v>2</v>
      </c>
      <c r="B4" s="8">
        <v>2</v>
      </c>
      <c r="C4" s="8" t="s">
        <v>15</v>
      </c>
      <c r="D4" s="8" t="s">
        <v>16</v>
      </c>
      <c r="E4" s="8" t="s">
        <v>13</v>
      </c>
      <c r="F4" s="14" t="s">
        <v>211</v>
      </c>
      <c r="G4" s="10">
        <v>4500</v>
      </c>
      <c r="H4" s="11">
        <f>G4*15</f>
        <v>67500</v>
      </c>
      <c r="I4" s="12">
        <f>H4+I3</f>
        <v>127500</v>
      </c>
      <c r="J4" s="13">
        <f t="shared" ref="J4:J49" si="0">I4/A4</f>
        <v>63750</v>
      </c>
    </row>
    <row r="5" spans="1:10" x14ac:dyDescent="0.25">
      <c r="A5" s="7">
        <v>3</v>
      </c>
      <c r="B5" s="8">
        <v>3</v>
      </c>
      <c r="C5" s="8" t="s">
        <v>11</v>
      </c>
      <c r="D5" s="8" t="s">
        <v>17</v>
      </c>
      <c r="E5" s="8" t="s">
        <v>13</v>
      </c>
      <c r="F5" s="14" t="s">
        <v>18</v>
      </c>
      <c r="G5" s="10">
        <v>2500</v>
      </c>
      <c r="H5" s="11">
        <f t="shared" ref="H5:H44" si="1">G5*15</f>
        <v>37500</v>
      </c>
      <c r="I5" s="12">
        <f t="shared" ref="I5:I50" si="2">H5+I4</f>
        <v>165000</v>
      </c>
      <c r="J5" s="13">
        <f t="shared" si="0"/>
        <v>55000</v>
      </c>
    </row>
    <row r="6" spans="1:10" x14ac:dyDescent="0.25">
      <c r="A6" s="7">
        <v>4</v>
      </c>
      <c r="B6" s="8">
        <v>4</v>
      </c>
      <c r="C6" s="8" t="s">
        <v>19</v>
      </c>
      <c r="D6" s="8" t="s">
        <v>20</v>
      </c>
      <c r="E6" s="8" t="s">
        <v>13</v>
      </c>
      <c r="F6" s="14" t="s">
        <v>21</v>
      </c>
      <c r="G6" s="10">
        <v>1100</v>
      </c>
      <c r="H6" s="11">
        <f t="shared" si="1"/>
        <v>16500</v>
      </c>
      <c r="I6" s="12">
        <f t="shared" si="2"/>
        <v>181500</v>
      </c>
      <c r="J6" s="13">
        <f t="shared" si="0"/>
        <v>45375</v>
      </c>
    </row>
    <row r="7" spans="1:10" x14ac:dyDescent="0.25">
      <c r="A7" s="7">
        <v>5</v>
      </c>
      <c r="B7" s="8">
        <v>5</v>
      </c>
      <c r="C7" s="8" t="s">
        <v>11</v>
      </c>
      <c r="D7" s="8" t="s">
        <v>22</v>
      </c>
      <c r="E7" s="8" t="s">
        <v>13</v>
      </c>
      <c r="F7" s="14" t="s">
        <v>14</v>
      </c>
      <c r="G7" s="10">
        <v>7500</v>
      </c>
      <c r="H7" s="11">
        <f t="shared" si="1"/>
        <v>112500</v>
      </c>
      <c r="I7" s="12">
        <f t="shared" si="2"/>
        <v>294000</v>
      </c>
      <c r="J7" s="13">
        <f t="shared" si="0"/>
        <v>58800</v>
      </c>
    </row>
    <row r="8" spans="1:10" x14ac:dyDescent="0.25">
      <c r="A8" s="7">
        <v>6</v>
      </c>
      <c r="B8" s="8">
        <v>6</v>
      </c>
      <c r="C8" s="8" t="s">
        <v>23</v>
      </c>
      <c r="D8" s="8" t="s">
        <v>24</v>
      </c>
      <c r="E8" s="8" t="s">
        <v>13</v>
      </c>
      <c r="F8" s="14" t="s">
        <v>18</v>
      </c>
      <c r="G8" s="10">
        <v>1700</v>
      </c>
      <c r="H8" s="11">
        <f t="shared" si="1"/>
        <v>25500</v>
      </c>
      <c r="I8" s="12">
        <f t="shared" si="2"/>
        <v>319500</v>
      </c>
      <c r="J8" s="13">
        <f t="shared" si="0"/>
        <v>53250</v>
      </c>
    </row>
    <row r="9" spans="1:10" x14ac:dyDescent="0.25">
      <c r="A9" s="7">
        <v>7</v>
      </c>
      <c r="B9" s="8">
        <v>7</v>
      </c>
      <c r="C9" s="8" t="s">
        <v>25</v>
      </c>
      <c r="D9" s="8" t="s">
        <v>26</v>
      </c>
      <c r="E9" s="8" t="s">
        <v>13</v>
      </c>
      <c r="F9" s="15" t="s">
        <v>27</v>
      </c>
      <c r="G9" s="10">
        <v>2200</v>
      </c>
      <c r="H9" s="11">
        <f t="shared" si="1"/>
        <v>33000</v>
      </c>
      <c r="I9" s="12">
        <f t="shared" si="2"/>
        <v>352500</v>
      </c>
      <c r="J9" s="13">
        <f t="shared" si="0"/>
        <v>50357.142857142855</v>
      </c>
    </row>
    <row r="10" spans="1:10" x14ac:dyDescent="0.25">
      <c r="A10" s="7">
        <v>8</v>
      </c>
      <c r="B10" s="8">
        <v>8</v>
      </c>
      <c r="C10" s="8" t="s">
        <v>28</v>
      </c>
      <c r="D10" s="8" t="s">
        <v>29</v>
      </c>
      <c r="E10" s="8" t="s">
        <v>13</v>
      </c>
      <c r="F10" s="14" t="s">
        <v>30</v>
      </c>
      <c r="G10" s="10">
        <v>2800</v>
      </c>
      <c r="H10" s="11">
        <f t="shared" si="1"/>
        <v>42000</v>
      </c>
      <c r="I10" s="12">
        <f t="shared" si="2"/>
        <v>394500</v>
      </c>
      <c r="J10" s="13">
        <f t="shared" si="0"/>
        <v>49312.5</v>
      </c>
    </row>
    <row r="11" spans="1:10" x14ac:dyDescent="0.25">
      <c r="A11" s="7">
        <v>9</v>
      </c>
      <c r="B11" s="8">
        <v>10</v>
      </c>
      <c r="C11" s="8" t="s">
        <v>31</v>
      </c>
      <c r="D11" s="8" t="s">
        <v>32</v>
      </c>
      <c r="E11" s="8" t="s">
        <v>13</v>
      </c>
      <c r="F11" s="14" t="s">
        <v>33</v>
      </c>
      <c r="G11" s="10">
        <v>1500</v>
      </c>
      <c r="H11" s="11">
        <f t="shared" si="1"/>
        <v>22500</v>
      </c>
      <c r="I11" s="12">
        <f t="shared" si="2"/>
        <v>417000</v>
      </c>
      <c r="J11" s="13">
        <f t="shared" si="0"/>
        <v>46333.333333333336</v>
      </c>
    </row>
    <row r="12" spans="1:10" x14ac:dyDescent="0.25">
      <c r="A12" s="7">
        <v>10</v>
      </c>
      <c r="B12" s="8">
        <v>11</v>
      </c>
      <c r="C12" s="8" t="s">
        <v>19</v>
      </c>
      <c r="D12" s="8" t="s">
        <v>34</v>
      </c>
      <c r="E12" s="8" t="s">
        <v>13</v>
      </c>
      <c r="F12" s="9" t="s">
        <v>35</v>
      </c>
      <c r="G12" s="10">
        <v>1500</v>
      </c>
      <c r="H12" s="11">
        <f t="shared" si="1"/>
        <v>22500</v>
      </c>
      <c r="I12" s="12">
        <f t="shared" si="2"/>
        <v>439500</v>
      </c>
      <c r="J12" s="13">
        <f t="shared" si="0"/>
        <v>43950</v>
      </c>
    </row>
    <row r="13" spans="1:10" x14ac:dyDescent="0.25">
      <c r="A13" s="7">
        <v>11</v>
      </c>
      <c r="B13" s="8">
        <v>12</v>
      </c>
      <c r="C13" s="8" t="s">
        <v>19</v>
      </c>
      <c r="D13" s="8" t="s">
        <v>36</v>
      </c>
      <c r="E13" s="8" t="s">
        <v>13</v>
      </c>
      <c r="F13" s="14" t="s">
        <v>37</v>
      </c>
      <c r="G13" s="10">
        <v>3200</v>
      </c>
      <c r="H13" s="11">
        <f t="shared" si="1"/>
        <v>48000</v>
      </c>
      <c r="I13" s="12">
        <f t="shared" si="2"/>
        <v>487500</v>
      </c>
      <c r="J13" s="13">
        <f t="shared" si="0"/>
        <v>44318.181818181816</v>
      </c>
    </row>
    <row r="14" spans="1:10" x14ac:dyDescent="0.25">
      <c r="A14" s="7">
        <v>12</v>
      </c>
      <c r="B14" s="8">
        <v>13</v>
      </c>
      <c r="C14" s="8" t="s">
        <v>11</v>
      </c>
      <c r="D14" s="8" t="s">
        <v>38</v>
      </c>
      <c r="E14" s="8" t="s">
        <v>13</v>
      </c>
      <c r="F14" s="14" t="s">
        <v>212</v>
      </c>
      <c r="G14" s="10">
        <v>8000</v>
      </c>
      <c r="H14" s="11">
        <f t="shared" si="1"/>
        <v>120000</v>
      </c>
      <c r="I14" s="12">
        <f t="shared" si="2"/>
        <v>607500</v>
      </c>
      <c r="J14" s="13">
        <f t="shared" si="0"/>
        <v>50625</v>
      </c>
    </row>
    <row r="15" spans="1:10" x14ac:dyDescent="0.25">
      <c r="A15" s="7">
        <v>13</v>
      </c>
      <c r="B15" s="8">
        <v>14</v>
      </c>
      <c r="C15" s="8" t="s">
        <v>39</v>
      </c>
      <c r="D15" s="8" t="s">
        <v>40</v>
      </c>
      <c r="E15" s="8" t="s">
        <v>13</v>
      </c>
      <c r="F15" s="14" t="s">
        <v>213</v>
      </c>
      <c r="G15" s="10">
        <v>2000</v>
      </c>
      <c r="H15" s="11">
        <f t="shared" si="1"/>
        <v>30000</v>
      </c>
      <c r="I15" s="12">
        <f t="shared" si="2"/>
        <v>637500</v>
      </c>
      <c r="J15" s="13">
        <f t="shared" si="0"/>
        <v>49038.461538461539</v>
      </c>
    </row>
    <row r="16" spans="1:10" x14ac:dyDescent="0.25">
      <c r="A16" s="7">
        <v>14</v>
      </c>
      <c r="B16" s="8">
        <v>15</v>
      </c>
      <c r="C16" s="8" t="s">
        <v>41</v>
      </c>
      <c r="D16" s="8" t="s">
        <v>42</v>
      </c>
      <c r="E16" s="8" t="s">
        <v>13</v>
      </c>
      <c r="F16" s="14" t="s">
        <v>43</v>
      </c>
      <c r="G16" s="10">
        <v>1200</v>
      </c>
      <c r="H16" s="11">
        <f t="shared" si="1"/>
        <v>18000</v>
      </c>
      <c r="I16" s="12">
        <f t="shared" si="2"/>
        <v>655500</v>
      </c>
      <c r="J16" s="13">
        <f t="shared" si="0"/>
        <v>46821.428571428572</v>
      </c>
    </row>
    <row r="17" spans="1:10" x14ac:dyDescent="0.25">
      <c r="A17" s="7">
        <v>15</v>
      </c>
      <c r="B17" s="8">
        <v>16</v>
      </c>
      <c r="C17" s="8" t="s">
        <v>44</v>
      </c>
      <c r="D17" s="8" t="s">
        <v>45</v>
      </c>
      <c r="E17" s="8" t="s">
        <v>13</v>
      </c>
      <c r="F17" s="14" t="s">
        <v>46</v>
      </c>
      <c r="G17" s="10">
        <v>1300</v>
      </c>
      <c r="H17" s="11">
        <f t="shared" si="1"/>
        <v>19500</v>
      </c>
      <c r="I17" s="12">
        <f t="shared" si="2"/>
        <v>675000</v>
      </c>
      <c r="J17" s="13">
        <f t="shared" si="0"/>
        <v>45000</v>
      </c>
    </row>
    <row r="18" spans="1:10" x14ac:dyDescent="0.25">
      <c r="A18" s="7">
        <v>16</v>
      </c>
      <c r="B18" s="16">
        <v>18</v>
      </c>
      <c r="C18" s="16" t="s">
        <v>19</v>
      </c>
      <c r="D18" s="16" t="s">
        <v>47</v>
      </c>
      <c r="E18" s="16" t="s">
        <v>13</v>
      </c>
      <c r="F18" s="9" t="s">
        <v>35</v>
      </c>
      <c r="G18" s="17">
        <v>1200</v>
      </c>
      <c r="H18" s="11">
        <f t="shared" si="1"/>
        <v>18000</v>
      </c>
      <c r="I18" s="12">
        <f t="shared" si="2"/>
        <v>693000</v>
      </c>
      <c r="J18" s="13">
        <f t="shared" si="0"/>
        <v>43312.5</v>
      </c>
    </row>
    <row r="19" spans="1:10" x14ac:dyDescent="0.25">
      <c r="A19" s="7">
        <v>17</v>
      </c>
      <c r="B19" s="8">
        <v>19</v>
      </c>
      <c r="C19" s="8" t="s">
        <v>19</v>
      </c>
      <c r="D19" s="8" t="s">
        <v>48</v>
      </c>
      <c r="E19" s="8" t="s">
        <v>13</v>
      </c>
      <c r="F19" s="9" t="s">
        <v>49</v>
      </c>
      <c r="G19" s="10">
        <v>5500</v>
      </c>
      <c r="H19" s="11">
        <f t="shared" si="1"/>
        <v>82500</v>
      </c>
      <c r="I19" s="12">
        <f t="shared" si="2"/>
        <v>775500</v>
      </c>
      <c r="J19" s="13">
        <f t="shared" si="0"/>
        <v>45617.647058823532</v>
      </c>
    </row>
    <row r="20" spans="1:10" x14ac:dyDescent="0.25">
      <c r="A20" s="7">
        <v>18</v>
      </c>
      <c r="B20" s="8">
        <v>20</v>
      </c>
      <c r="C20" s="8" t="s">
        <v>50</v>
      </c>
      <c r="D20" s="8" t="s">
        <v>51</v>
      </c>
      <c r="E20" s="8" t="s">
        <v>13</v>
      </c>
      <c r="F20" s="14" t="s">
        <v>52</v>
      </c>
      <c r="G20" s="10">
        <v>1700</v>
      </c>
      <c r="H20" s="11">
        <f t="shared" si="1"/>
        <v>25500</v>
      </c>
      <c r="I20" s="12">
        <f t="shared" si="2"/>
        <v>801000</v>
      </c>
      <c r="J20" s="13">
        <f t="shared" si="0"/>
        <v>44500</v>
      </c>
    </row>
    <row r="21" spans="1:10" x14ac:dyDescent="0.25">
      <c r="A21" s="7">
        <v>19</v>
      </c>
      <c r="B21" s="8">
        <v>21</v>
      </c>
      <c r="C21" s="8" t="s">
        <v>53</v>
      </c>
      <c r="D21" s="8" t="s">
        <v>54</v>
      </c>
      <c r="E21" s="8" t="s">
        <v>13</v>
      </c>
      <c r="F21" s="9" t="s">
        <v>55</v>
      </c>
      <c r="G21" s="10">
        <v>4500</v>
      </c>
      <c r="H21" s="11">
        <f t="shared" si="1"/>
        <v>67500</v>
      </c>
      <c r="I21" s="12">
        <f t="shared" si="2"/>
        <v>868500</v>
      </c>
      <c r="J21" s="13">
        <f t="shared" si="0"/>
        <v>45710.526315789473</v>
      </c>
    </row>
    <row r="22" spans="1:10" x14ac:dyDescent="0.25">
      <c r="A22" s="7">
        <v>20</v>
      </c>
      <c r="B22" s="8">
        <v>22</v>
      </c>
      <c r="C22" s="8" t="s">
        <v>56</v>
      </c>
      <c r="D22" s="8" t="s">
        <v>57</v>
      </c>
      <c r="E22" s="8" t="s">
        <v>13</v>
      </c>
      <c r="F22" s="9" t="s">
        <v>214</v>
      </c>
      <c r="G22" s="10">
        <v>2000</v>
      </c>
      <c r="H22" s="11">
        <f t="shared" si="1"/>
        <v>30000</v>
      </c>
      <c r="I22" s="12">
        <f t="shared" si="2"/>
        <v>898500</v>
      </c>
      <c r="J22" s="13">
        <f t="shared" si="0"/>
        <v>44925</v>
      </c>
    </row>
    <row r="23" spans="1:10" x14ac:dyDescent="0.25">
      <c r="A23" s="7">
        <v>21</v>
      </c>
      <c r="B23" s="8">
        <v>23</v>
      </c>
      <c r="C23" s="8" t="s">
        <v>19</v>
      </c>
      <c r="D23" s="8" t="s">
        <v>58</v>
      </c>
      <c r="E23" s="8" t="s">
        <v>13</v>
      </c>
      <c r="F23" s="9" t="s">
        <v>59</v>
      </c>
      <c r="G23" s="10">
        <v>6500</v>
      </c>
      <c r="H23" s="11">
        <f t="shared" si="1"/>
        <v>97500</v>
      </c>
      <c r="I23" s="12">
        <f t="shared" si="2"/>
        <v>996000</v>
      </c>
      <c r="J23" s="13">
        <f t="shared" si="0"/>
        <v>47428.571428571428</v>
      </c>
    </row>
    <row r="24" spans="1:10" x14ac:dyDescent="0.25">
      <c r="A24" s="7">
        <v>22</v>
      </c>
      <c r="B24" s="8">
        <v>25</v>
      </c>
      <c r="C24" s="8" t="s">
        <v>31</v>
      </c>
      <c r="D24" s="8" t="s">
        <v>60</v>
      </c>
      <c r="E24" s="8" t="s">
        <v>13</v>
      </c>
      <c r="F24" s="14" t="s">
        <v>61</v>
      </c>
      <c r="G24" s="10">
        <v>1700</v>
      </c>
      <c r="H24" s="11">
        <f t="shared" si="1"/>
        <v>25500</v>
      </c>
      <c r="I24" s="12">
        <f t="shared" si="2"/>
        <v>1021500</v>
      </c>
      <c r="J24" s="13">
        <f t="shared" si="0"/>
        <v>46431.818181818184</v>
      </c>
    </row>
    <row r="25" spans="1:10" x14ac:dyDescent="0.25">
      <c r="A25" s="7">
        <v>23</v>
      </c>
      <c r="B25" s="8">
        <v>26</v>
      </c>
      <c r="C25" s="8" t="s">
        <v>31</v>
      </c>
      <c r="D25" s="8" t="s">
        <v>62</v>
      </c>
      <c r="E25" s="8" t="s">
        <v>13</v>
      </c>
      <c r="F25" s="9" t="s">
        <v>61</v>
      </c>
      <c r="G25" s="10">
        <v>2200</v>
      </c>
      <c r="H25" s="11">
        <f t="shared" si="1"/>
        <v>33000</v>
      </c>
      <c r="I25" s="12">
        <f t="shared" si="2"/>
        <v>1054500</v>
      </c>
      <c r="J25" s="13">
        <f t="shared" si="0"/>
        <v>45847.82608695652</v>
      </c>
    </row>
    <row r="26" spans="1:10" x14ac:dyDescent="0.25">
      <c r="A26" s="7">
        <v>24</v>
      </c>
      <c r="B26" s="8">
        <v>27</v>
      </c>
      <c r="C26" s="8" t="s">
        <v>31</v>
      </c>
      <c r="D26" s="8" t="s">
        <v>63</v>
      </c>
      <c r="E26" s="8" t="s">
        <v>13</v>
      </c>
      <c r="F26" s="9" t="s">
        <v>64</v>
      </c>
      <c r="G26" s="10">
        <v>3200</v>
      </c>
      <c r="H26" s="11">
        <f t="shared" si="1"/>
        <v>48000</v>
      </c>
      <c r="I26" s="12">
        <f t="shared" si="2"/>
        <v>1102500</v>
      </c>
      <c r="J26" s="13">
        <f t="shared" si="0"/>
        <v>45937.5</v>
      </c>
    </row>
    <row r="27" spans="1:10" x14ac:dyDescent="0.25">
      <c r="A27" s="7">
        <v>25</v>
      </c>
      <c r="B27" s="8">
        <v>28</v>
      </c>
      <c r="C27" s="8" t="s">
        <v>11</v>
      </c>
      <c r="D27" s="8" t="s">
        <v>65</v>
      </c>
      <c r="E27" s="8" t="s">
        <v>13</v>
      </c>
      <c r="F27" s="9" t="s">
        <v>66</v>
      </c>
      <c r="G27" s="10">
        <v>4500</v>
      </c>
      <c r="H27" s="11">
        <f t="shared" si="1"/>
        <v>67500</v>
      </c>
      <c r="I27" s="12">
        <f t="shared" si="2"/>
        <v>1170000</v>
      </c>
      <c r="J27" s="13">
        <f t="shared" si="0"/>
        <v>46800</v>
      </c>
    </row>
    <row r="28" spans="1:10" x14ac:dyDescent="0.25">
      <c r="A28" s="7">
        <v>26</v>
      </c>
      <c r="B28" s="8">
        <v>30</v>
      </c>
      <c r="C28" s="8" t="s">
        <v>19</v>
      </c>
      <c r="D28" s="8" t="s">
        <v>67</v>
      </c>
      <c r="E28" s="8" t="s">
        <v>13</v>
      </c>
      <c r="F28" s="9" t="s">
        <v>68</v>
      </c>
      <c r="G28" s="10">
        <v>5500</v>
      </c>
      <c r="H28" s="11">
        <f t="shared" si="1"/>
        <v>82500</v>
      </c>
      <c r="I28" s="12">
        <f t="shared" si="2"/>
        <v>1252500</v>
      </c>
      <c r="J28" s="13">
        <f t="shared" si="0"/>
        <v>48173.076923076922</v>
      </c>
    </row>
    <row r="29" spans="1:10" x14ac:dyDescent="0.25">
      <c r="A29" s="7">
        <v>27</v>
      </c>
      <c r="B29" s="8">
        <v>31</v>
      </c>
      <c r="C29" s="8" t="s">
        <v>56</v>
      </c>
      <c r="D29" s="8" t="s">
        <v>69</v>
      </c>
      <c r="E29" s="8" t="s">
        <v>13</v>
      </c>
      <c r="F29" s="14" t="s">
        <v>66</v>
      </c>
      <c r="G29" s="10">
        <v>2000</v>
      </c>
      <c r="H29" s="11">
        <f t="shared" si="1"/>
        <v>30000</v>
      </c>
      <c r="I29" s="12">
        <f t="shared" si="2"/>
        <v>1282500</v>
      </c>
      <c r="J29" s="13">
        <f t="shared" si="0"/>
        <v>47500</v>
      </c>
    </row>
    <row r="30" spans="1:10" x14ac:dyDescent="0.25">
      <c r="A30" s="7">
        <v>28</v>
      </c>
      <c r="B30" s="8">
        <v>32</v>
      </c>
      <c r="C30" s="8" t="s">
        <v>31</v>
      </c>
      <c r="D30" s="8" t="s">
        <v>70</v>
      </c>
      <c r="E30" s="8" t="s">
        <v>13</v>
      </c>
      <c r="F30" s="9" t="s">
        <v>215</v>
      </c>
      <c r="G30" s="10">
        <v>4000</v>
      </c>
      <c r="H30" s="11">
        <f t="shared" si="1"/>
        <v>60000</v>
      </c>
      <c r="I30" s="12">
        <f t="shared" si="2"/>
        <v>1342500</v>
      </c>
      <c r="J30" s="13">
        <f t="shared" si="0"/>
        <v>47946.428571428572</v>
      </c>
    </row>
    <row r="31" spans="1:10" x14ac:dyDescent="0.25">
      <c r="A31" s="7">
        <v>29</v>
      </c>
      <c r="B31" s="8">
        <v>35</v>
      </c>
      <c r="C31" s="8" t="s">
        <v>71</v>
      </c>
      <c r="D31" s="8" t="s">
        <v>72</v>
      </c>
      <c r="E31" s="8" t="s">
        <v>13</v>
      </c>
      <c r="F31" s="14" t="s">
        <v>216</v>
      </c>
      <c r="G31" s="10">
        <v>1800</v>
      </c>
      <c r="H31" s="11">
        <f t="shared" si="1"/>
        <v>27000</v>
      </c>
      <c r="I31" s="12">
        <f t="shared" si="2"/>
        <v>1369500</v>
      </c>
      <c r="J31" s="13">
        <f t="shared" si="0"/>
        <v>47224.137931034486</v>
      </c>
    </row>
    <row r="32" spans="1:10" x14ac:dyDescent="0.25">
      <c r="A32" s="7">
        <v>30</v>
      </c>
      <c r="B32" s="8">
        <v>37</v>
      </c>
      <c r="C32" s="8" t="s">
        <v>19</v>
      </c>
      <c r="D32" s="8" t="s">
        <v>73</v>
      </c>
      <c r="E32" s="8" t="s">
        <v>13</v>
      </c>
      <c r="F32" s="14" t="s">
        <v>74</v>
      </c>
      <c r="G32" s="10">
        <v>1100</v>
      </c>
      <c r="H32" s="11">
        <f t="shared" si="1"/>
        <v>16500</v>
      </c>
      <c r="I32" s="12">
        <f t="shared" si="2"/>
        <v>1386000</v>
      </c>
      <c r="J32" s="13">
        <f t="shared" si="0"/>
        <v>46200</v>
      </c>
    </row>
    <row r="33" spans="1:10" x14ac:dyDescent="0.25">
      <c r="A33" s="7">
        <v>31</v>
      </c>
      <c r="B33" s="16">
        <v>38</v>
      </c>
      <c r="C33" s="16" t="s">
        <v>31</v>
      </c>
      <c r="D33" s="16" t="s">
        <v>75</v>
      </c>
      <c r="E33" s="16" t="s">
        <v>13</v>
      </c>
      <c r="F33" s="15" t="s">
        <v>217</v>
      </c>
      <c r="G33" s="17">
        <v>2200</v>
      </c>
      <c r="H33" s="11">
        <f t="shared" si="1"/>
        <v>33000</v>
      </c>
      <c r="I33" s="12">
        <f t="shared" si="2"/>
        <v>1419000</v>
      </c>
      <c r="J33" s="13">
        <f t="shared" si="0"/>
        <v>45774.193548387098</v>
      </c>
    </row>
    <row r="34" spans="1:10" x14ac:dyDescent="0.25">
      <c r="A34" s="7">
        <v>32</v>
      </c>
      <c r="B34" s="8">
        <v>39</v>
      </c>
      <c r="C34" s="8" t="s">
        <v>56</v>
      </c>
      <c r="D34" s="8" t="s">
        <v>76</v>
      </c>
      <c r="E34" s="8" t="s">
        <v>13</v>
      </c>
      <c r="F34" s="14" t="s">
        <v>77</v>
      </c>
      <c r="G34" s="10">
        <v>6000</v>
      </c>
      <c r="H34" s="11">
        <f t="shared" si="1"/>
        <v>90000</v>
      </c>
      <c r="I34" s="12">
        <f t="shared" si="2"/>
        <v>1509000</v>
      </c>
      <c r="J34" s="13">
        <f t="shared" si="0"/>
        <v>47156.25</v>
      </c>
    </row>
    <row r="35" spans="1:10" x14ac:dyDescent="0.25">
      <c r="A35" s="7">
        <v>33</v>
      </c>
      <c r="B35" s="8">
        <v>40</v>
      </c>
      <c r="C35" s="8" t="s">
        <v>31</v>
      </c>
      <c r="D35" s="8" t="s">
        <v>78</v>
      </c>
      <c r="E35" s="8" t="s">
        <v>13</v>
      </c>
      <c r="F35" s="14" t="s">
        <v>61</v>
      </c>
      <c r="G35" s="10">
        <v>1400</v>
      </c>
      <c r="H35" s="11">
        <f t="shared" si="1"/>
        <v>21000</v>
      </c>
      <c r="I35" s="12">
        <f t="shared" si="2"/>
        <v>1530000</v>
      </c>
      <c r="J35" s="13">
        <f t="shared" si="0"/>
        <v>46363.63636363636</v>
      </c>
    </row>
    <row r="36" spans="1:10" x14ac:dyDescent="0.25">
      <c r="A36" s="7">
        <v>34</v>
      </c>
      <c r="B36" s="8">
        <v>41</v>
      </c>
      <c r="C36" s="8" t="s">
        <v>11</v>
      </c>
      <c r="D36" s="8" t="s">
        <v>79</v>
      </c>
      <c r="E36" s="8" t="s">
        <v>13</v>
      </c>
      <c r="F36" s="14" t="s">
        <v>80</v>
      </c>
      <c r="G36" s="10">
        <v>2400</v>
      </c>
      <c r="H36" s="11">
        <f t="shared" si="1"/>
        <v>36000</v>
      </c>
      <c r="I36" s="12">
        <f t="shared" si="2"/>
        <v>1566000</v>
      </c>
      <c r="J36" s="13">
        <f t="shared" si="0"/>
        <v>46058.823529411762</v>
      </c>
    </row>
    <row r="37" spans="1:10" x14ac:dyDescent="0.25">
      <c r="A37" s="7">
        <v>35</v>
      </c>
      <c r="B37" s="8">
        <v>42</v>
      </c>
      <c r="C37" s="8" t="s">
        <v>44</v>
      </c>
      <c r="D37" s="8" t="s">
        <v>81</v>
      </c>
      <c r="E37" s="8" t="s">
        <v>13</v>
      </c>
      <c r="F37" s="14" t="s">
        <v>80</v>
      </c>
      <c r="G37" s="10">
        <v>1400</v>
      </c>
      <c r="H37" s="11">
        <f t="shared" si="1"/>
        <v>21000</v>
      </c>
      <c r="I37" s="12">
        <f t="shared" si="2"/>
        <v>1587000</v>
      </c>
      <c r="J37" s="13">
        <f t="shared" si="0"/>
        <v>45342.857142857145</v>
      </c>
    </row>
    <row r="38" spans="1:10" x14ac:dyDescent="0.25">
      <c r="A38" s="7">
        <v>36</v>
      </c>
      <c r="B38" s="8">
        <v>43</v>
      </c>
      <c r="C38" s="8" t="s">
        <v>31</v>
      </c>
      <c r="D38" s="8" t="s">
        <v>82</v>
      </c>
      <c r="E38" s="8" t="s">
        <v>13</v>
      </c>
      <c r="F38" s="14" t="s">
        <v>218</v>
      </c>
      <c r="G38" s="10">
        <v>2600</v>
      </c>
      <c r="H38" s="11">
        <f t="shared" si="1"/>
        <v>39000</v>
      </c>
      <c r="I38" s="12">
        <f t="shared" si="2"/>
        <v>1626000</v>
      </c>
      <c r="J38" s="13">
        <f t="shared" si="0"/>
        <v>45166.666666666664</v>
      </c>
    </row>
    <row r="39" spans="1:10" x14ac:dyDescent="0.25">
      <c r="A39" s="7">
        <v>37</v>
      </c>
      <c r="B39" s="8">
        <v>44</v>
      </c>
      <c r="C39" s="8" t="s">
        <v>39</v>
      </c>
      <c r="D39" s="8" t="s">
        <v>83</v>
      </c>
      <c r="E39" s="8" t="s">
        <v>13</v>
      </c>
      <c r="F39" s="14" t="s">
        <v>219</v>
      </c>
      <c r="G39" s="10">
        <v>900</v>
      </c>
      <c r="H39" s="11">
        <f t="shared" si="1"/>
        <v>13500</v>
      </c>
      <c r="I39" s="12">
        <f t="shared" si="2"/>
        <v>1639500</v>
      </c>
      <c r="J39" s="13">
        <f t="shared" si="0"/>
        <v>44310.810810810814</v>
      </c>
    </row>
    <row r="40" spans="1:10" x14ac:dyDescent="0.25">
      <c r="A40" s="7">
        <v>38</v>
      </c>
      <c r="B40" s="8">
        <v>45</v>
      </c>
      <c r="C40" s="8" t="s">
        <v>39</v>
      </c>
      <c r="D40" s="8" t="s">
        <v>84</v>
      </c>
      <c r="E40" s="8" t="s">
        <v>13</v>
      </c>
      <c r="F40" s="14" t="s">
        <v>85</v>
      </c>
      <c r="G40" s="10">
        <v>1400</v>
      </c>
      <c r="H40" s="11">
        <f t="shared" si="1"/>
        <v>21000</v>
      </c>
      <c r="I40" s="12">
        <f t="shared" si="2"/>
        <v>1660500</v>
      </c>
      <c r="J40" s="13">
        <f t="shared" si="0"/>
        <v>43697.368421052633</v>
      </c>
    </row>
    <row r="41" spans="1:10" x14ac:dyDescent="0.25">
      <c r="A41" s="7">
        <v>39</v>
      </c>
      <c r="B41" s="8">
        <v>46</v>
      </c>
      <c r="C41" s="8" t="s">
        <v>11</v>
      </c>
      <c r="D41" s="8" t="s">
        <v>86</v>
      </c>
      <c r="E41" s="8" t="s">
        <v>13</v>
      </c>
      <c r="F41" s="14" t="s">
        <v>68</v>
      </c>
      <c r="G41" s="10">
        <v>2700</v>
      </c>
      <c r="H41" s="11">
        <f t="shared" si="1"/>
        <v>40500</v>
      </c>
      <c r="I41" s="12">
        <f t="shared" si="2"/>
        <v>1701000</v>
      </c>
      <c r="J41" s="13">
        <f t="shared" si="0"/>
        <v>43615.384615384617</v>
      </c>
    </row>
    <row r="42" spans="1:10" x14ac:dyDescent="0.25">
      <c r="A42" s="7">
        <v>40</v>
      </c>
      <c r="B42" s="8">
        <v>47</v>
      </c>
      <c r="C42" s="8" t="s">
        <v>11</v>
      </c>
      <c r="D42" s="8" t="s">
        <v>87</v>
      </c>
      <c r="E42" s="8" t="s">
        <v>13</v>
      </c>
      <c r="F42" s="14" t="s">
        <v>14</v>
      </c>
      <c r="G42" s="10">
        <v>2400</v>
      </c>
      <c r="H42" s="11">
        <f t="shared" si="1"/>
        <v>36000</v>
      </c>
      <c r="I42" s="12">
        <f t="shared" si="2"/>
        <v>1737000</v>
      </c>
      <c r="J42" s="13">
        <f t="shared" si="0"/>
        <v>43425</v>
      </c>
    </row>
    <row r="43" spans="1:10" x14ac:dyDescent="0.25">
      <c r="A43" s="7">
        <v>41</v>
      </c>
      <c r="B43" s="8">
        <v>49</v>
      </c>
      <c r="C43" s="8" t="s">
        <v>28</v>
      </c>
      <c r="D43" s="8" t="s">
        <v>88</v>
      </c>
      <c r="E43" s="8" t="s">
        <v>13</v>
      </c>
      <c r="F43" s="9" t="s">
        <v>220</v>
      </c>
      <c r="G43" s="10">
        <v>1200</v>
      </c>
      <c r="H43" s="11">
        <f t="shared" si="1"/>
        <v>18000</v>
      </c>
      <c r="I43" s="12">
        <f t="shared" si="2"/>
        <v>1755000</v>
      </c>
      <c r="J43" s="13">
        <f t="shared" si="0"/>
        <v>42804.878048780491</v>
      </c>
    </row>
    <row r="44" spans="1:10" x14ac:dyDescent="0.25">
      <c r="A44" s="7">
        <v>42</v>
      </c>
      <c r="B44" s="8">
        <v>50</v>
      </c>
      <c r="C44" s="8" t="s">
        <v>89</v>
      </c>
      <c r="D44" s="8" t="s">
        <v>90</v>
      </c>
      <c r="E44" s="8" t="s">
        <v>13</v>
      </c>
      <c r="F44" s="14" t="s">
        <v>91</v>
      </c>
      <c r="G44" s="10">
        <v>1000</v>
      </c>
      <c r="H44" s="11">
        <f t="shared" si="1"/>
        <v>15000</v>
      </c>
      <c r="I44" s="12">
        <f t="shared" si="2"/>
        <v>1770000</v>
      </c>
      <c r="J44" s="13">
        <f t="shared" si="0"/>
        <v>42142.857142857145</v>
      </c>
    </row>
    <row r="45" spans="1:10" x14ac:dyDescent="0.25">
      <c r="A45" s="7">
        <v>43</v>
      </c>
      <c r="B45" s="8">
        <v>51</v>
      </c>
      <c r="C45" s="8" t="s">
        <v>71</v>
      </c>
      <c r="D45" s="8" t="s">
        <v>92</v>
      </c>
      <c r="E45" s="8" t="s">
        <v>93</v>
      </c>
      <c r="F45" s="14" t="s">
        <v>94</v>
      </c>
      <c r="G45" s="19">
        <v>1100</v>
      </c>
      <c r="H45" s="20">
        <f>G45*15</f>
        <v>16500</v>
      </c>
      <c r="I45" s="12">
        <f t="shared" si="2"/>
        <v>1786500</v>
      </c>
      <c r="J45" s="13">
        <f t="shared" si="0"/>
        <v>41546.511627906977</v>
      </c>
    </row>
    <row r="46" spans="1:10" x14ac:dyDescent="0.25">
      <c r="A46" s="7">
        <v>44</v>
      </c>
      <c r="B46" s="8">
        <v>54</v>
      </c>
      <c r="C46" s="8" t="s">
        <v>11</v>
      </c>
      <c r="D46" s="8" t="s">
        <v>95</v>
      </c>
      <c r="E46" s="8" t="s">
        <v>13</v>
      </c>
      <c r="F46" s="14" t="s">
        <v>80</v>
      </c>
      <c r="G46" s="19">
        <v>2500</v>
      </c>
      <c r="H46" s="20">
        <f t="shared" ref="H46:H49" si="3">G46*15</f>
        <v>37500</v>
      </c>
      <c r="I46" s="12">
        <f t="shared" si="2"/>
        <v>1824000</v>
      </c>
      <c r="J46" s="13">
        <f t="shared" si="0"/>
        <v>41454.545454545456</v>
      </c>
    </row>
    <row r="47" spans="1:10" x14ac:dyDescent="0.25">
      <c r="A47" s="7">
        <v>45</v>
      </c>
      <c r="B47" s="8">
        <v>56</v>
      </c>
      <c r="C47" s="8" t="s">
        <v>44</v>
      </c>
      <c r="D47" s="8" t="s">
        <v>96</v>
      </c>
      <c r="E47" s="8" t="s">
        <v>13</v>
      </c>
      <c r="F47" s="14" t="s">
        <v>97</v>
      </c>
      <c r="G47" s="19">
        <v>1000</v>
      </c>
      <c r="H47" s="20">
        <f t="shared" si="3"/>
        <v>15000</v>
      </c>
      <c r="I47" s="12">
        <f t="shared" si="2"/>
        <v>1839000</v>
      </c>
      <c r="J47" s="13">
        <f t="shared" si="0"/>
        <v>40866.666666666664</v>
      </c>
    </row>
    <row r="48" spans="1:10" x14ac:dyDescent="0.25">
      <c r="A48" s="7">
        <v>46</v>
      </c>
      <c r="B48" s="8">
        <v>58</v>
      </c>
      <c r="C48" s="8" t="s">
        <v>28</v>
      </c>
      <c r="D48" s="8" t="s">
        <v>98</v>
      </c>
      <c r="E48" s="8" t="s">
        <v>13</v>
      </c>
      <c r="F48" s="9" t="s">
        <v>215</v>
      </c>
      <c r="G48" s="19">
        <v>2600</v>
      </c>
      <c r="H48" s="20">
        <f t="shared" si="3"/>
        <v>39000</v>
      </c>
      <c r="I48" s="12">
        <f t="shared" si="2"/>
        <v>1878000</v>
      </c>
      <c r="J48" s="13">
        <f t="shared" si="0"/>
        <v>40826.086956521736</v>
      </c>
    </row>
    <row r="49" spans="1:10" x14ac:dyDescent="0.25">
      <c r="A49" s="7">
        <v>47</v>
      </c>
      <c r="B49" s="8">
        <v>61</v>
      </c>
      <c r="C49" s="8" t="s">
        <v>31</v>
      </c>
      <c r="D49" s="8" t="s">
        <v>99</v>
      </c>
      <c r="E49" s="8" t="s">
        <v>13</v>
      </c>
      <c r="F49" s="14" t="s">
        <v>68</v>
      </c>
      <c r="G49" s="19">
        <v>6000</v>
      </c>
      <c r="H49" s="20">
        <f t="shared" si="3"/>
        <v>90000</v>
      </c>
      <c r="I49" s="12">
        <f t="shared" si="2"/>
        <v>1968000</v>
      </c>
      <c r="J49" s="13">
        <f t="shared" si="0"/>
        <v>41872.340425531918</v>
      </c>
    </row>
    <row r="50" spans="1:10" ht="15.75" thickBot="1" x14ac:dyDescent="0.3">
      <c r="A50" s="21">
        <v>48</v>
      </c>
      <c r="B50" s="22">
        <v>62</v>
      </c>
      <c r="C50" s="22" t="s">
        <v>11</v>
      </c>
      <c r="D50" s="22" t="s">
        <v>100</v>
      </c>
      <c r="E50" s="22" t="s">
        <v>13</v>
      </c>
      <c r="F50" s="23" t="s">
        <v>68</v>
      </c>
      <c r="G50" s="24">
        <v>2400</v>
      </c>
      <c r="H50" s="25">
        <f>G50*15</f>
        <v>36000</v>
      </c>
      <c r="I50" s="26">
        <f t="shared" si="2"/>
        <v>2004000</v>
      </c>
      <c r="J50" s="27">
        <f>I50/A50</f>
        <v>41750</v>
      </c>
    </row>
    <row r="51" spans="1:10" ht="15.75" thickBot="1" x14ac:dyDescent="0.3">
      <c r="G51" s="46">
        <f>SUM(G3:G50)</f>
        <v>133600</v>
      </c>
      <c r="H51" s="45">
        <f>SUM(H3:H50)</f>
        <v>2004000</v>
      </c>
      <c r="I51" s="1"/>
      <c r="J51" s="30"/>
    </row>
    <row r="52" spans="1:10" x14ac:dyDescent="0.25">
      <c r="G52" s="28"/>
      <c r="H52" s="29"/>
      <c r="I52" s="1"/>
      <c r="J52" s="30"/>
    </row>
    <row r="53" spans="1:10" ht="15.75" thickBot="1" x14ac:dyDescent="0.3">
      <c r="G53" s="28"/>
      <c r="H53" s="29"/>
      <c r="I53" s="1"/>
    </row>
    <row r="54" spans="1:10" ht="15.75" thickBot="1" x14ac:dyDescent="0.3">
      <c r="C54" s="31" t="s">
        <v>101</v>
      </c>
      <c r="D54" s="32">
        <v>13</v>
      </c>
      <c r="E54" s="33">
        <f>'RNA 1 NOITE'!H15</f>
        <v>270000</v>
      </c>
      <c r="F54" s="34" t="s">
        <v>102</v>
      </c>
      <c r="H54" s="35"/>
      <c r="I54" s="1"/>
    </row>
    <row r="55" spans="1:10" ht="15.75" thickBot="1" x14ac:dyDescent="0.3">
      <c r="C55" s="36" t="s">
        <v>103</v>
      </c>
      <c r="D55" s="32">
        <v>62</v>
      </c>
      <c r="E55" s="37">
        <f>E54+E56</f>
        <v>2274000</v>
      </c>
      <c r="F55" s="38">
        <f>E55/D55</f>
        <v>36677.419354838712</v>
      </c>
    </row>
    <row r="56" spans="1:10" ht="15.75" thickBot="1" x14ac:dyDescent="0.3">
      <c r="C56" s="31" t="s">
        <v>104</v>
      </c>
      <c r="D56" s="32">
        <v>48</v>
      </c>
      <c r="E56" s="37">
        <v>2004000</v>
      </c>
      <c r="F56" s="39">
        <f>E56/D56</f>
        <v>41750</v>
      </c>
    </row>
  </sheetData>
  <pageMargins left="0.511811024" right="0.511811024" top="0.78740157499999996" bottom="0.78740157499999996" header="0.31496062000000002" footer="0.31496062000000002"/>
  <pageSetup paperSize="9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I18" sqref="I18"/>
    </sheetView>
  </sheetViews>
  <sheetFormatPr defaultRowHeight="15" x14ac:dyDescent="0.25"/>
  <cols>
    <col min="1" max="1" width="9.42578125" bestFit="1" customWidth="1"/>
    <col min="2" max="2" width="6.140625" bestFit="1" customWidth="1"/>
    <col min="3" max="3" width="21.5703125" bestFit="1" customWidth="1"/>
    <col min="4" max="4" width="19.7109375" bestFit="1" customWidth="1"/>
    <col min="6" max="6" width="21.5703125" bestFit="1" customWidth="1"/>
    <col min="7" max="7" width="12.28515625" bestFit="1" customWidth="1"/>
    <col min="8" max="8" width="14.28515625" bestFit="1" customWidth="1"/>
    <col min="9" max="9" width="15.85546875" bestFit="1" customWidth="1"/>
    <col min="10" max="10" width="13.28515625" bestFit="1" customWidth="1"/>
  </cols>
  <sheetData>
    <row r="1" spans="1:10" x14ac:dyDescent="0.25">
      <c r="A1" s="40" t="s">
        <v>1</v>
      </c>
      <c r="B1" s="40" t="s">
        <v>2</v>
      </c>
      <c r="C1" s="40" t="s">
        <v>3</v>
      </c>
      <c r="D1" s="40" t="s">
        <v>4</v>
      </c>
      <c r="E1" s="40" t="s">
        <v>5</v>
      </c>
      <c r="F1" s="40" t="s">
        <v>6</v>
      </c>
      <c r="G1" s="40" t="s">
        <v>7</v>
      </c>
      <c r="H1" s="40" t="s">
        <v>8</v>
      </c>
      <c r="I1" s="41" t="s">
        <v>9</v>
      </c>
      <c r="J1" s="41" t="s">
        <v>10</v>
      </c>
    </row>
    <row r="2" spans="1:10" x14ac:dyDescent="0.25">
      <c r="A2" s="42"/>
      <c r="B2" s="8">
        <v>9</v>
      </c>
      <c r="C2" s="8" t="s">
        <v>19</v>
      </c>
      <c r="D2" s="8" t="s">
        <v>105</v>
      </c>
      <c r="E2" s="8" t="s">
        <v>13</v>
      </c>
      <c r="F2" s="18" t="s">
        <v>101</v>
      </c>
      <c r="G2" s="10">
        <v>1200</v>
      </c>
      <c r="H2" s="11">
        <v>18000</v>
      </c>
      <c r="I2" s="43">
        <f>H2</f>
        <v>18000</v>
      </c>
      <c r="J2" s="12"/>
    </row>
    <row r="3" spans="1:10" x14ac:dyDescent="0.25">
      <c r="A3" s="42"/>
      <c r="B3" s="8">
        <v>17</v>
      </c>
      <c r="C3" s="8" t="s">
        <v>31</v>
      </c>
      <c r="D3" s="8" t="s">
        <v>106</v>
      </c>
      <c r="E3" s="8" t="s">
        <v>13</v>
      </c>
      <c r="F3" s="18" t="s">
        <v>101</v>
      </c>
      <c r="G3" s="10">
        <v>1000</v>
      </c>
      <c r="H3" s="11">
        <v>15000</v>
      </c>
      <c r="I3" s="43">
        <f>H3+I2</f>
        <v>33000</v>
      </c>
      <c r="J3" s="12"/>
    </row>
    <row r="4" spans="1:10" x14ac:dyDescent="0.25">
      <c r="A4" s="42"/>
      <c r="B4" s="16">
        <v>24</v>
      </c>
      <c r="C4" s="16" t="s">
        <v>19</v>
      </c>
      <c r="D4" s="16" t="s">
        <v>107</v>
      </c>
      <c r="E4" s="16" t="s">
        <v>13</v>
      </c>
      <c r="F4" s="18" t="s">
        <v>101</v>
      </c>
      <c r="G4" s="17">
        <v>600</v>
      </c>
      <c r="H4" s="11">
        <v>9000</v>
      </c>
      <c r="I4" s="43">
        <f t="shared" ref="I4:I13" si="0">H4+I3</f>
        <v>42000</v>
      </c>
      <c r="J4" s="12"/>
    </row>
    <row r="5" spans="1:10" x14ac:dyDescent="0.25">
      <c r="A5" s="42"/>
      <c r="B5" s="8">
        <v>29</v>
      </c>
      <c r="C5" s="8" t="s">
        <v>56</v>
      </c>
      <c r="D5" s="8" t="s">
        <v>108</v>
      </c>
      <c r="E5" s="8" t="s">
        <v>13</v>
      </c>
      <c r="F5" s="18" t="s">
        <v>101</v>
      </c>
      <c r="G5" s="10">
        <v>1000</v>
      </c>
      <c r="H5" s="11">
        <v>15000</v>
      </c>
      <c r="I5" s="43">
        <f>H5+I4</f>
        <v>57000</v>
      </c>
      <c r="J5" s="12"/>
    </row>
    <row r="6" spans="1:10" x14ac:dyDescent="0.25">
      <c r="A6" s="42"/>
      <c r="B6" s="8">
        <v>33</v>
      </c>
      <c r="C6" s="8" t="s">
        <v>31</v>
      </c>
      <c r="D6" s="8" t="s">
        <v>109</v>
      </c>
      <c r="E6" s="8" t="s">
        <v>13</v>
      </c>
      <c r="F6" s="18" t="s">
        <v>101</v>
      </c>
      <c r="G6" s="10">
        <v>1400</v>
      </c>
      <c r="H6" s="11">
        <v>21000</v>
      </c>
      <c r="I6" s="43">
        <f t="shared" si="0"/>
        <v>78000</v>
      </c>
      <c r="J6" s="12"/>
    </row>
    <row r="7" spans="1:10" x14ac:dyDescent="0.25">
      <c r="A7" s="42"/>
      <c r="B7" s="8">
        <v>34</v>
      </c>
      <c r="C7" s="8" t="s">
        <v>19</v>
      </c>
      <c r="D7" s="8" t="s">
        <v>110</v>
      </c>
      <c r="E7" s="8" t="s">
        <v>13</v>
      </c>
      <c r="F7" s="18" t="s">
        <v>101</v>
      </c>
      <c r="G7" s="10">
        <v>3200</v>
      </c>
      <c r="H7" s="11">
        <v>48000</v>
      </c>
      <c r="I7" s="43">
        <f>H7+I6</f>
        <v>126000</v>
      </c>
      <c r="J7" s="12"/>
    </row>
    <row r="8" spans="1:10" x14ac:dyDescent="0.25">
      <c r="A8" s="42"/>
      <c r="B8" s="8">
        <v>36</v>
      </c>
      <c r="C8" s="8" t="s">
        <v>11</v>
      </c>
      <c r="D8" s="8" t="s">
        <v>111</v>
      </c>
      <c r="E8" s="8" t="s">
        <v>13</v>
      </c>
      <c r="F8" s="18" t="s">
        <v>101</v>
      </c>
      <c r="G8" s="10">
        <v>2400</v>
      </c>
      <c r="H8" s="11">
        <v>36000</v>
      </c>
      <c r="I8" s="43">
        <f t="shared" si="0"/>
        <v>162000</v>
      </c>
      <c r="J8" s="12"/>
    </row>
    <row r="9" spans="1:10" x14ac:dyDescent="0.25">
      <c r="A9" s="42"/>
      <c r="B9" s="8">
        <v>48</v>
      </c>
      <c r="C9" s="8" t="s">
        <v>19</v>
      </c>
      <c r="D9" s="8" t="s">
        <v>112</v>
      </c>
      <c r="E9" s="8" t="s">
        <v>13</v>
      </c>
      <c r="F9" s="18" t="s">
        <v>101</v>
      </c>
      <c r="G9" s="10">
        <v>1300</v>
      </c>
      <c r="H9" s="11">
        <f t="shared" ref="H9" si="1">G9*15</f>
        <v>19500</v>
      </c>
      <c r="I9" s="43">
        <f t="shared" si="0"/>
        <v>181500</v>
      </c>
      <c r="J9" s="12"/>
    </row>
    <row r="10" spans="1:10" x14ac:dyDescent="0.25">
      <c r="A10" s="42"/>
      <c r="B10" s="8">
        <v>52</v>
      </c>
      <c r="C10" s="8" t="s">
        <v>113</v>
      </c>
      <c r="D10" s="8" t="s">
        <v>114</v>
      </c>
      <c r="E10" s="8" t="s">
        <v>13</v>
      </c>
      <c r="F10" s="18" t="s">
        <v>101</v>
      </c>
      <c r="G10" s="19">
        <v>1800</v>
      </c>
      <c r="H10" s="20">
        <f>G10*15</f>
        <v>27000</v>
      </c>
      <c r="I10" s="43">
        <f t="shared" si="0"/>
        <v>208500</v>
      </c>
      <c r="J10" s="12"/>
    </row>
    <row r="11" spans="1:10" x14ac:dyDescent="0.25">
      <c r="A11" s="42"/>
      <c r="B11" s="8">
        <v>53</v>
      </c>
      <c r="C11" s="8" t="s">
        <v>11</v>
      </c>
      <c r="D11" s="8" t="s">
        <v>115</v>
      </c>
      <c r="E11" s="8" t="s">
        <v>13</v>
      </c>
      <c r="F11" s="18" t="s">
        <v>101</v>
      </c>
      <c r="G11" s="19">
        <v>1000</v>
      </c>
      <c r="H11" s="20">
        <f t="shared" ref="H11:H14" si="2">G11*15</f>
        <v>15000</v>
      </c>
      <c r="I11" s="43">
        <f t="shared" si="0"/>
        <v>223500</v>
      </c>
      <c r="J11" s="12"/>
    </row>
    <row r="12" spans="1:10" x14ac:dyDescent="0.25">
      <c r="A12" s="42"/>
      <c r="B12" s="8">
        <v>55</v>
      </c>
      <c r="C12" s="8" t="s">
        <v>39</v>
      </c>
      <c r="D12" s="8" t="s">
        <v>116</v>
      </c>
      <c r="E12" s="8" t="s">
        <v>13</v>
      </c>
      <c r="F12" s="18" t="s">
        <v>101</v>
      </c>
      <c r="G12" s="19">
        <v>1000</v>
      </c>
      <c r="H12" s="20">
        <f t="shared" si="2"/>
        <v>15000</v>
      </c>
      <c r="I12" s="43">
        <f t="shared" si="0"/>
        <v>238500</v>
      </c>
      <c r="J12" s="12"/>
    </row>
    <row r="13" spans="1:10" x14ac:dyDescent="0.25">
      <c r="A13" s="42"/>
      <c r="B13" s="8">
        <v>57</v>
      </c>
      <c r="C13" s="8" t="s">
        <v>71</v>
      </c>
      <c r="D13" s="8" t="s">
        <v>117</v>
      </c>
      <c r="E13" s="8" t="s">
        <v>93</v>
      </c>
      <c r="F13" s="18" t="s">
        <v>101</v>
      </c>
      <c r="G13" s="19">
        <v>700</v>
      </c>
      <c r="H13" s="20">
        <f t="shared" si="2"/>
        <v>10500</v>
      </c>
      <c r="I13" s="43">
        <f t="shared" si="0"/>
        <v>249000</v>
      </c>
      <c r="J13" s="12"/>
    </row>
    <row r="14" spans="1:10" ht="15.75" thickBot="1" x14ac:dyDescent="0.3">
      <c r="A14" s="42"/>
      <c r="B14" s="8">
        <v>60</v>
      </c>
      <c r="C14" s="8" t="s">
        <v>56</v>
      </c>
      <c r="D14" s="8" t="s">
        <v>119</v>
      </c>
      <c r="E14" s="8" t="s">
        <v>13</v>
      </c>
      <c r="F14" s="18" t="s">
        <v>101</v>
      </c>
      <c r="G14" s="19">
        <v>1400</v>
      </c>
      <c r="H14" s="53">
        <f t="shared" si="2"/>
        <v>21000</v>
      </c>
      <c r="I14" s="43">
        <f>H14+I13</f>
        <v>270000</v>
      </c>
      <c r="J14" s="44"/>
    </row>
    <row r="15" spans="1:10" ht="15.75" thickBot="1" x14ac:dyDescent="0.3">
      <c r="A15" s="44"/>
      <c r="B15" s="44"/>
      <c r="C15" s="44"/>
      <c r="D15" s="44"/>
      <c r="E15" s="44"/>
      <c r="F15" s="44"/>
      <c r="G15" s="51"/>
      <c r="H15" s="55">
        <f>SUM(H2:H14)</f>
        <v>270000</v>
      </c>
      <c r="I15" s="52"/>
      <c r="J15" s="44"/>
    </row>
    <row r="16" spans="1:10" x14ac:dyDescent="0.25">
      <c r="A16" s="44"/>
      <c r="B16" s="44"/>
      <c r="C16" s="44"/>
      <c r="D16" s="44"/>
      <c r="E16" s="44"/>
      <c r="F16" s="44"/>
      <c r="G16" s="44"/>
      <c r="H16" s="54"/>
      <c r="I16" s="43"/>
      <c r="J16" s="44"/>
    </row>
    <row r="17" spans="1:10" x14ac:dyDescent="0.25">
      <c r="A17" s="44"/>
      <c r="B17" s="44"/>
      <c r="C17" s="44"/>
      <c r="D17" s="44"/>
      <c r="E17" s="44"/>
      <c r="F17" s="44"/>
      <c r="G17" s="44"/>
      <c r="H17" s="44"/>
      <c r="I17" s="43"/>
      <c r="J17" s="44"/>
    </row>
    <row r="18" spans="1:10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7"/>
  <sheetViews>
    <sheetView tabSelected="1" workbookViewId="0">
      <selection activeCell="A60" sqref="A60:F60"/>
    </sheetView>
  </sheetViews>
  <sheetFormatPr defaultRowHeight="15" x14ac:dyDescent="0.25"/>
  <cols>
    <col min="3" max="3" width="30" bestFit="1" customWidth="1"/>
    <col min="4" max="4" width="23.5703125" customWidth="1"/>
    <col min="5" max="5" width="15.85546875" bestFit="1" customWidth="1"/>
    <col min="6" max="6" width="30.140625" bestFit="1" customWidth="1"/>
    <col min="7" max="7" width="12.28515625" bestFit="1" customWidth="1"/>
    <col min="8" max="8" width="13.28515625" customWidth="1"/>
    <col min="9" max="9" width="17.85546875" customWidth="1"/>
    <col min="10" max="10" width="13.28515625" bestFit="1" customWidth="1"/>
  </cols>
  <sheetData>
    <row r="1" spans="1:10" x14ac:dyDescent="0.25">
      <c r="C1" s="1" t="s">
        <v>0</v>
      </c>
      <c r="D1" s="2">
        <v>43225</v>
      </c>
    </row>
    <row r="2" spans="1:10" x14ac:dyDescent="0.25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1" t="s">
        <v>9</v>
      </c>
      <c r="J2" s="41" t="s">
        <v>10</v>
      </c>
    </row>
    <row r="3" spans="1:10" x14ac:dyDescent="0.25">
      <c r="A3" s="42">
        <v>1</v>
      </c>
      <c r="B3" s="8">
        <v>59</v>
      </c>
      <c r="C3" s="8" t="s">
        <v>56</v>
      </c>
      <c r="D3" s="8" t="s">
        <v>118</v>
      </c>
      <c r="E3" s="8" t="s">
        <v>13</v>
      </c>
      <c r="F3" s="14" t="s">
        <v>193</v>
      </c>
      <c r="G3" s="19">
        <v>2000</v>
      </c>
      <c r="H3" s="47">
        <f>G3*15</f>
        <v>30000</v>
      </c>
      <c r="I3" s="12">
        <v>30000</v>
      </c>
      <c r="J3" s="12">
        <f>I3/A3</f>
        <v>30000</v>
      </c>
    </row>
    <row r="4" spans="1:10" x14ac:dyDescent="0.25">
      <c r="A4" s="42">
        <v>2</v>
      </c>
      <c r="B4" s="8">
        <v>63</v>
      </c>
      <c r="C4" s="8" t="s">
        <v>11</v>
      </c>
      <c r="D4" s="8" t="s">
        <v>120</v>
      </c>
      <c r="E4" s="8" t="s">
        <v>13</v>
      </c>
      <c r="F4" s="14" t="s">
        <v>191</v>
      </c>
      <c r="G4" s="19">
        <v>3500</v>
      </c>
      <c r="H4" s="47">
        <f t="shared" ref="H4:H67" si="0">G4*15</f>
        <v>52500</v>
      </c>
      <c r="I4" s="12">
        <f>H4+I3</f>
        <v>82500</v>
      </c>
      <c r="J4" s="12">
        <f t="shared" ref="J4:J67" si="1">I4/A4</f>
        <v>41250</v>
      </c>
    </row>
    <row r="5" spans="1:10" x14ac:dyDescent="0.25">
      <c r="A5" s="42">
        <v>3</v>
      </c>
      <c r="B5" s="8">
        <v>64</v>
      </c>
      <c r="C5" s="8" t="s">
        <v>121</v>
      </c>
      <c r="D5" s="8" t="s">
        <v>122</v>
      </c>
      <c r="E5" s="8" t="s">
        <v>13</v>
      </c>
      <c r="F5" s="49" t="s">
        <v>101</v>
      </c>
      <c r="G5" s="19">
        <v>1000</v>
      </c>
      <c r="H5" s="47">
        <f t="shared" si="0"/>
        <v>15000</v>
      </c>
      <c r="I5" s="12">
        <f t="shared" ref="I5:I68" si="2">H5+I4</f>
        <v>97500</v>
      </c>
      <c r="J5" s="12">
        <f t="shared" si="1"/>
        <v>32500</v>
      </c>
    </row>
    <row r="6" spans="1:10" x14ac:dyDescent="0.25">
      <c r="A6" s="42">
        <v>4</v>
      </c>
      <c r="B6" s="8">
        <v>65</v>
      </c>
      <c r="C6" s="8" t="s">
        <v>71</v>
      </c>
      <c r="D6" s="8" t="s">
        <v>123</v>
      </c>
      <c r="E6" s="8" t="s">
        <v>93</v>
      </c>
      <c r="F6" s="14" t="s">
        <v>209</v>
      </c>
      <c r="G6" s="19">
        <v>1100</v>
      </c>
      <c r="H6" s="47">
        <f t="shared" si="0"/>
        <v>16500</v>
      </c>
      <c r="I6" s="12">
        <f t="shared" si="2"/>
        <v>114000</v>
      </c>
      <c r="J6" s="12">
        <f t="shared" si="1"/>
        <v>28500</v>
      </c>
    </row>
    <row r="7" spans="1:10" x14ac:dyDescent="0.25">
      <c r="A7" s="42">
        <v>5</v>
      </c>
      <c r="B7" s="8">
        <v>66</v>
      </c>
      <c r="C7" s="8" t="s">
        <v>124</v>
      </c>
      <c r="D7" s="8" t="s">
        <v>125</v>
      </c>
      <c r="E7" s="8" t="s">
        <v>13</v>
      </c>
      <c r="F7" s="49" t="s">
        <v>101</v>
      </c>
      <c r="G7" s="19">
        <v>700</v>
      </c>
      <c r="H7" s="47">
        <f t="shared" si="0"/>
        <v>10500</v>
      </c>
      <c r="I7" s="12">
        <f t="shared" si="2"/>
        <v>124500</v>
      </c>
      <c r="J7" s="12">
        <f t="shared" si="1"/>
        <v>24900</v>
      </c>
    </row>
    <row r="8" spans="1:10" x14ac:dyDescent="0.25">
      <c r="A8" s="42">
        <v>6</v>
      </c>
      <c r="B8" s="8">
        <v>67</v>
      </c>
      <c r="C8" s="8" t="s">
        <v>126</v>
      </c>
      <c r="D8" s="8" t="s">
        <v>127</v>
      </c>
      <c r="E8" s="8" t="s">
        <v>13</v>
      </c>
      <c r="F8" s="49" t="s">
        <v>101</v>
      </c>
      <c r="G8" s="19">
        <v>500</v>
      </c>
      <c r="H8" s="47">
        <f t="shared" si="0"/>
        <v>7500</v>
      </c>
      <c r="I8" s="12">
        <f t="shared" si="2"/>
        <v>132000</v>
      </c>
      <c r="J8" s="12">
        <f t="shared" si="1"/>
        <v>22000</v>
      </c>
    </row>
    <row r="9" spans="1:10" x14ac:dyDescent="0.25">
      <c r="A9" s="42">
        <v>7</v>
      </c>
      <c r="B9" s="8">
        <v>68</v>
      </c>
      <c r="C9" s="8" t="s">
        <v>56</v>
      </c>
      <c r="D9" s="8" t="s">
        <v>128</v>
      </c>
      <c r="E9" s="8" t="s">
        <v>13</v>
      </c>
      <c r="F9" s="49" t="s">
        <v>101</v>
      </c>
      <c r="G9" s="19">
        <v>900</v>
      </c>
      <c r="H9" s="47">
        <f t="shared" si="0"/>
        <v>13500</v>
      </c>
      <c r="I9" s="12">
        <f t="shared" si="2"/>
        <v>145500</v>
      </c>
      <c r="J9" s="12">
        <f t="shared" si="1"/>
        <v>20785.714285714286</v>
      </c>
    </row>
    <row r="10" spans="1:10" x14ac:dyDescent="0.25">
      <c r="A10" s="42">
        <v>8</v>
      </c>
      <c r="B10" s="8">
        <v>69</v>
      </c>
      <c r="C10" s="8" t="s">
        <v>124</v>
      </c>
      <c r="D10" s="8" t="s">
        <v>129</v>
      </c>
      <c r="E10" s="8" t="s">
        <v>13</v>
      </c>
      <c r="F10" s="14" t="s">
        <v>192</v>
      </c>
      <c r="G10" s="19">
        <v>500</v>
      </c>
      <c r="H10" s="47">
        <f t="shared" si="0"/>
        <v>7500</v>
      </c>
      <c r="I10" s="12">
        <f t="shared" si="2"/>
        <v>153000</v>
      </c>
      <c r="J10" s="12">
        <f t="shared" si="1"/>
        <v>19125</v>
      </c>
    </row>
    <row r="11" spans="1:10" x14ac:dyDescent="0.25">
      <c r="A11" s="42">
        <v>9</v>
      </c>
      <c r="B11" s="8">
        <v>70</v>
      </c>
      <c r="C11" s="8" t="s">
        <v>124</v>
      </c>
      <c r="D11" s="8" t="s">
        <v>130</v>
      </c>
      <c r="E11" s="8" t="s">
        <v>13</v>
      </c>
      <c r="F11" s="14" t="s">
        <v>196</v>
      </c>
      <c r="G11" s="19">
        <v>800</v>
      </c>
      <c r="H11" s="47">
        <f t="shared" si="0"/>
        <v>12000</v>
      </c>
      <c r="I11" s="12">
        <f t="shared" si="2"/>
        <v>165000</v>
      </c>
      <c r="J11" s="12">
        <f t="shared" si="1"/>
        <v>18333.333333333332</v>
      </c>
    </row>
    <row r="12" spans="1:10" x14ac:dyDescent="0.25">
      <c r="A12" s="42">
        <v>10</v>
      </c>
      <c r="B12" s="8">
        <v>71</v>
      </c>
      <c r="C12" s="8" t="s">
        <v>25</v>
      </c>
      <c r="D12" s="8" t="s">
        <v>131</v>
      </c>
      <c r="E12" s="8" t="s">
        <v>13</v>
      </c>
      <c r="F12" s="15" t="s">
        <v>18</v>
      </c>
      <c r="G12" s="19">
        <v>1000</v>
      </c>
      <c r="H12" s="47">
        <f t="shared" si="0"/>
        <v>15000</v>
      </c>
      <c r="I12" s="12">
        <f t="shared" si="2"/>
        <v>180000</v>
      </c>
      <c r="J12" s="12">
        <f t="shared" si="1"/>
        <v>18000</v>
      </c>
    </row>
    <row r="13" spans="1:10" x14ac:dyDescent="0.25">
      <c r="A13" s="42">
        <v>11</v>
      </c>
      <c r="B13" s="8">
        <v>72</v>
      </c>
      <c r="C13" s="8" t="s">
        <v>31</v>
      </c>
      <c r="D13" s="8" t="s">
        <v>132</v>
      </c>
      <c r="E13" s="8" t="s">
        <v>13</v>
      </c>
      <c r="F13" s="49" t="s">
        <v>101</v>
      </c>
      <c r="G13" s="19">
        <v>1400</v>
      </c>
      <c r="H13" s="47">
        <f t="shared" si="0"/>
        <v>21000</v>
      </c>
      <c r="I13" s="12">
        <f t="shared" si="2"/>
        <v>201000</v>
      </c>
      <c r="J13" s="12">
        <f t="shared" si="1"/>
        <v>18272.727272727272</v>
      </c>
    </row>
    <row r="14" spans="1:10" x14ac:dyDescent="0.25">
      <c r="A14" s="42">
        <v>12</v>
      </c>
      <c r="B14" s="8">
        <v>74</v>
      </c>
      <c r="C14" s="8" t="s">
        <v>11</v>
      </c>
      <c r="D14" s="8" t="s">
        <v>133</v>
      </c>
      <c r="E14" s="8" t="s">
        <v>13</v>
      </c>
      <c r="F14" s="14" t="s">
        <v>194</v>
      </c>
      <c r="G14" s="19">
        <v>4500</v>
      </c>
      <c r="H14" s="47">
        <f t="shared" si="0"/>
        <v>67500</v>
      </c>
      <c r="I14" s="12">
        <f t="shared" si="2"/>
        <v>268500</v>
      </c>
      <c r="J14" s="12">
        <f t="shared" si="1"/>
        <v>22375</v>
      </c>
    </row>
    <row r="15" spans="1:10" x14ac:dyDescent="0.25">
      <c r="A15" s="42">
        <v>13</v>
      </c>
      <c r="B15" s="8">
        <v>75</v>
      </c>
      <c r="C15" s="8" t="s">
        <v>134</v>
      </c>
      <c r="D15" s="8" t="s">
        <v>135</v>
      </c>
      <c r="E15" s="8" t="s">
        <v>13</v>
      </c>
      <c r="F15" s="14" t="s">
        <v>80</v>
      </c>
      <c r="G15" s="19">
        <v>2000</v>
      </c>
      <c r="H15" s="47">
        <f t="shared" si="0"/>
        <v>30000</v>
      </c>
      <c r="I15" s="12">
        <f t="shared" si="2"/>
        <v>298500</v>
      </c>
      <c r="J15" s="12">
        <f t="shared" si="1"/>
        <v>22961.538461538461</v>
      </c>
    </row>
    <row r="16" spans="1:10" x14ac:dyDescent="0.25">
      <c r="A16" s="42">
        <v>14</v>
      </c>
      <c r="B16" s="8">
        <v>76</v>
      </c>
      <c r="C16" s="8" t="s">
        <v>50</v>
      </c>
      <c r="D16" s="8" t="s">
        <v>136</v>
      </c>
      <c r="E16" s="8" t="s">
        <v>13</v>
      </c>
      <c r="F16" s="14" t="s">
        <v>221</v>
      </c>
      <c r="G16" s="19">
        <v>2200</v>
      </c>
      <c r="H16" s="47">
        <f t="shared" si="0"/>
        <v>33000</v>
      </c>
      <c r="I16" s="12">
        <f t="shared" si="2"/>
        <v>331500</v>
      </c>
      <c r="J16" s="12">
        <f t="shared" si="1"/>
        <v>23678.571428571428</v>
      </c>
    </row>
    <row r="17" spans="1:10" x14ac:dyDescent="0.25">
      <c r="A17" s="42">
        <v>15</v>
      </c>
      <c r="B17" s="8">
        <v>77</v>
      </c>
      <c r="C17" s="8" t="s">
        <v>124</v>
      </c>
      <c r="D17" s="8" t="s">
        <v>137</v>
      </c>
      <c r="E17" s="8" t="s">
        <v>13</v>
      </c>
      <c r="F17" s="9" t="s">
        <v>195</v>
      </c>
      <c r="G17" s="19">
        <v>700</v>
      </c>
      <c r="H17" s="47">
        <f t="shared" si="0"/>
        <v>10500</v>
      </c>
      <c r="I17" s="12">
        <f t="shared" si="2"/>
        <v>342000</v>
      </c>
      <c r="J17" s="12">
        <f t="shared" si="1"/>
        <v>22800</v>
      </c>
    </row>
    <row r="18" spans="1:10" x14ac:dyDescent="0.25">
      <c r="A18" s="42">
        <v>16</v>
      </c>
      <c r="B18" s="8">
        <v>78</v>
      </c>
      <c r="C18" s="8" t="s">
        <v>28</v>
      </c>
      <c r="D18" s="8" t="s">
        <v>138</v>
      </c>
      <c r="E18" s="8" t="s">
        <v>13</v>
      </c>
      <c r="F18" s="9" t="s">
        <v>209</v>
      </c>
      <c r="G18" s="19">
        <v>1100</v>
      </c>
      <c r="H18" s="47">
        <f t="shared" si="0"/>
        <v>16500</v>
      </c>
      <c r="I18" s="12">
        <f t="shared" si="2"/>
        <v>358500</v>
      </c>
      <c r="J18" s="12">
        <f t="shared" si="1"/>
        <v>22406.25</v>
      </c>
    </row>
    <row r="19" spans="1:10" x14ac:dyDescent="0.25">
      <c r="A19" s="42">
        <v>17</v>
      </c>
      <c r="B19" s="8">
        <v>79</v>
      </c>
      <c r="C19" s="8" t="s">
        <v>25</v>
      </c>
      <c r="D19" s="8" t="s">
        <v>139</v>
      </c>
      <c r="E19" s="8" t="s">
        <v>13</v>
      </c>
      <c r="F19" s="9" t="s">
        <v>197</v>
      </c>
      <c r="G19" s="19">
        <v>1000</v>
      </c>
      <c r="H19" s="47">
        <f t="shared" si="0"/>
        <v>15000</v>
      </c>
      <c r="I19" s="12">
        <f t="shared" si="2"/>
        <v>373500</v>
      </c>
      <c r="J19" s="12">
        <f t="shared" si="1"/>
        <v>21970.588235294119</v>
      </c>
    </row>
    <row r="20" spans="1:10" x14ac:dyDescent="0.25">
      <c r="A20" s="42">
        <v>18</v>
      </c>
      <c r="B20" s="8">
        <v>80</v>
      </c>
      <c r="C20" s="8" t="s">
        <v>140</v>
      </c>
      <c r="D20" s="8" t="s">
        <v>90</v>
      </c>
      <c r="E20" s="8" t="s">
        <v>13</v>
      </c>
      <c r="F20" s="49" t="s">
        <v>101</v>
      </c>
      <c r="G20" s="19">
        <v>700</v>
      </c>
      <c r="H20" s="47">
        <f t="shared" si="0"/>
        <v>10500</v>
      </c>
      <c r="I20" s="12">
        <f t="shared" si="2"/>
        <v>384000</v>
      </c>
      <c r="J20" s="12">
        <f t="shared" si="1"/>
        <v>21333.333333333332</v>
      </c>
    </row>
    <row r="21" spans="1:10" x14ac:dyDescent="0.25">
      <c r="A21" s="42">
        <v>19</v>
      </c>
      <c r="B21" s="8">
        <v>81</v>
      </c>
      <c r="C21" s="8" t="s">
        <v>124</v>
      </c>
      <c r="D21" s="8" t="s">
        <v>141</v>
      </c>
      <c r="E21" s="8" t="s">
        <v>13</v>
      </c>
      <c r="F21" s="9" t="s">
        <v>222</v>
      </c>
      <c r="G21" s="19">
        <v>800</v>
      </c>
      <c r="H21" s="47">
        <f t="shared" si="0"/>
        <v>12000</v>
      </c>
      <c r="I21" s="12">
        <f t="shared" si="2"/>
        <v>396000</v>
      </c>
      <c r="J21" s="12">
        <f t="shared" si="1"/>
        <v>20842.105263157893</v>
      </c>
    </row>
    <row r="22" spans="1:10" x14ac:dyDescent="0.25">
      <c r="A22" s="42">
        <v>20</v>
      </c>
      <c r="B22" s="16">
        <v>82</v>
      </c>
      <c r="C22" s="16" t="s">
        <v>124</v>
      </c>
      <c r="D22" s="16" t="s">
        <v>142</v>
      </c>
      <c r="E22" s="16" t="s">
        <v>93</v>
      </c>
      <c r="F22" s="9" t="s">
        <v>223</v>
      </c>
      <c r="G22" s="19">
        <v>500</v>
      </c>
      <c r="H22" s="47">
        <f t="shared" si="0"/>
        <v>7500</v>
      </c>
      <c r="I22" s="12">
        <f t="shared" si="2"/>
        <v>403500</v>
      </c>
      <c r="J22" s="12">
        <f t="shared" si="1"/>
        <v>20175</v>
      </c>
    </row>
    <row r="23" spans="1:10" x14ac:dyDescent="0.25">
      <c r="A23" s="42">
        <v>21</v>
      </c>
      <c r="B23" s="8">
        <v>83</v>
      </c>
      <c r="C23" s="8" t="s">
        <v>143</v>
      </c>
      <c r="D23" s="8" t="s">
        <v>144</v>
      </c>
      <c r="E23" s="8" t="s">
        <v>13</v>
      </c>
      <c r="F23" s="15" t="s">
        <v>18</v>
      </c>
      <c r="G23" s="19">
        <v>600</v>
      </c>
      <c r="H23" s="47">
        <f t="shared" si="0"/>
        <v>9000</v>
      </c>
      <c r="I23" s="12">
        <f t="shared" si="2"/>
        <v>412500</v>
      </c>
      <c r="J23" s="12">
        <f t="shared" si="1"/>
        <v>19642.857142857141</v>
      </c>
    </row>
    <row r="24" spans="1:10" x14ac:dyDescent="0.25">
      <c r="A24" s="42">
        <v>22</v>
      </c>
      <c r="B24" s="8">
        <v>84</v>
      </c>
      <c r="C24" s="8" t="s">
        <v>140</v>
      </c>
      <c r="D24" s="8" t="s">
        <v>90</v>
      </c>
      <c r="E24" s="8" t="s">
        <v>13</v>
      </c>
      <c r="F24" s="49" t="s">
        <v>101</v>
      </c>
      <c r="G24" s="19">
        <v>1200</v>
      </c>
      <c r="H24" s="47">
        <f t="shared" si="0"/>
        <v>18000</v>
      </c>
      <c r="I24" s="12">
        <f t="shared" si="2"/>
        <v>430500</v>
      </c>
      <c r="J24" s="12">
        <f t="shared" si="1"/>
        <v>19568.18181818182</v>
      </c>
    </row>
    <row r="25" spans="1:10" x14ac:dyDescent="0.25">
      <c r="A25" s="42">
        <v>23</v>
      </c>
      <c r="B25" s="8">
        <v>85</v>
      </c>
      <c r="C25" s="8" t="s">
        <v>124</v>
      </c>
      <c r="D25" s="8" t="s">
        <v>145</v>
      </c>
      <c r="E25" s="8" t="s">
        <v>13</v>
      </c>
      <c r="F25" s="14" t="s">
        <v>192</v>
      </c>
      <c r="G25" s="19">
        <v>600</v>
      </c>
      <c r="H25" s="47">
        <f t="shared" si="0"/>
        <v>9000</v>
      </c>
      <c r="I25" s="12">
        <f t="shared" si="2"/>
        <v>439500</v>
      </c>
      <c r="J25" s="12">
        <f t="shared" si="1"/>
        <v>19108.695652173912</v>
      </c>
    </row>
    <row r="26" spans="1:10" x14ac:dyDescent="0.25">
      <c r="A26" s="42">
        <v>24</v>
      </c>
      <c r="B26" s="8">
        <v>86</v>
      </c>
      <c r="C26" s="8" t="s">
        <v>124</v>
      </c>
      <c r="D26" s="8" t="s">
        <v>146</v>
      </c>
      <c r="E26" s="8" t="s">
        <v>93</v>
      </c>
      <c r="F26" s="14" t="s">
        <v>224</v>
      </c>
      <c r="G26" s="19">
        <v>500</v>
      </c>
      <c r="H26" s="47">
        <f t="shared" si="0"/>
        <v>7500</v>
      </c>
      <c r="I26" s="12">
        <f t="shared" si="2"/>
        <v>447000</v>
      </c>
      <c r="J26" s="12">
        <f t="shared" si="1"/>
        <v>18625</v>
      </c>
    </row>
    <row r="27" spans="1:10" x14ac:dyDescent="0.25">
      <c r="A27" s="42">
        <v>25</v>
      </c>
      <c r="B27" s="16">
        <v>87</v>
      </c>
      <c r="C27" s="16" t="s">
        <v>71</v>
      </c>
      <c r="D27" s="16" t="s">
        <v>147</v>
      </c>
      <c r="E27" s="16" t="s">
        <v>93</v>
      </c>
      <c r="F27" s="15" t="s">
        <v>198</v>
      </c>
      <c r="G27" s="48">
        <v>1500</v>
      </c>
      <c r="H27" s="47">
        <f t="shared" si="0"/>
        <v>22500</v>
      </c>
      <c r="I27" s="12">
        <f t="shared" si="2"/>
        <v>469500</v>
      </c>
      <c r="J27" s="12">
        <f t="shared" si="1"/>
        <v>18780</v>
      </c>
    </row>
    <row r="28" spans="1:10" x14ac:dyDescent="0.25">
      <c r="A28" s="42">
        <v>26</v>
      </c>
      <c r="B28" s="8">
        <v>88</v>
      </c>
      <c r="C28" s="8" t="s">
        <v>89</v>
      </c>
      <c r="D28" s="8" t="s">
        <v>148</v>
      </c>
      <c r="E28" s="8" t="s">
        <v>13</v>
      </c>
      <c r="F28" s="49" t="s">
        <v>101</v>
      </c>
      <c r="G28" s="19">
        <v>500</v>
      </c>
      <c r="H28" s="47">
        <f t="shared" si="0"/>
        <v>7500</v>
      </c>
      <c r="I28" s="12">
        <f t="shared" si="2"/>
        <v>477000</v>
      </c>
      <c r="J28" s="12">
        <f t="shared" si="1"/>
        <v>18346.153846153848</v>
      </c>
    </row>
    <row r="29" spans="1:10" x14ac:dyDescent="0.25">
      <c r="A29" s="42">
        <v>27</v>
      </c>
      <c r="B29" s="8">
        <v>89</v>
      </c>
      <c r="C29" s="8" t="s">
        <v>140</v>
      </c>
      <c r="D29" s="8" t="s">
        <v>90</v>
      </c>
      <c r="E29" s="8" t="s">
        <v>13</v>
      </c>
      <c r="F29" s="49" t="s">
        <v>101</v>
      </c>
      <c r="G29" s="19">
        <v>1200</v>
      </c>
      <c r="H29" s="47">
        <f t="shared" si="0"/>
        <v>18000</v>
      </c>
      <c r="I29" s="12">
        <f t="shared" si="2"/>
        <v>495000</v>
      </c>
      <c r="J29" s="12">
        <f t="shared" si="1"/>
        <v>18333.333333333332</v>
      </c>
    </row>
    <row r="30" spans="1:10" x14ac:dyDescent="0.25">
      <c r="A30" s="42">
        <v>28</v>
      </c>
      <c r="B30" s="8">
        <v>90</v>
      </c>
      <c r="C30" s="8" t="s">
        <v>44</v>
      </c>
      <c r="D30" s="8" t="s">
        <v>149</v>
      </c>
      <c r="E30" s="8" t="s">
        <v>13</v>
      </c>
      <c r="F30" s="49" t="s">
        <v>101</v>
      </c>
      <c r="G30" s="19">
        <v>400</v>
      </c>
      <c r="H30" s="47">
        <f t="shared" si="0"/>
        <v>6000</v>
      </c>
      <c r="I30" s="12">
        <f t="shared" si="2"/>
        <v>501000</v>
      </c>
      <c r="J30" s="12">
        <f t="shared" si="1"/>
        <v>17892.857142857141</v>
      </c>
    </row>
    <row r="31" spans="1:10" x14ac:dyDescent="0.25">
      <c r="A31" s="42">
        <v>29</v>
      </c>
      <c r="B31" s="8">
        <v>91</v>
      </c>
      <c r="C31" s="8" t="s">
        <v>124</v>
      </c>
      <c r="D31" s="8" t="s">
        <v>150</v>
      </c>
      <c r="E31" s="8" t="s">
        <v>13</v>
      </c>
      <c r="F31" s="49" t="s">
        <v>101</v>
      </c>
      <c r="G31" s="19">
        <v>2000</v>
      </c>
      <c r="H31" s="47">
        <f t="shared" si="0"/>
        <v>30000</v>
      </c>
      <c r="I31" s="12">
        <f t="shared" si="2"/>
        <v>531000</v>
      </c>
      <c r="J31" s="12">
        <f t="shared" si="1"/>
        <v>18310.344827586207</v>
      </c>
    </row>
    <row r="32" spans="1:10" x14ac:dyDescent="0.25">
      <c r="A32" s="42">
        <v>30</v>
      </c>
      <c r="B32" s="8">
        <v>92</v>
      </c>
      <c r="C32" s="8" t="s">
        <v>124</v>
      </c>
      <c r="D32" s="8" t="s">
        <v>151</v>
      </c>
      <c r="E32" s="8" t="s">
        <v>13</v>
      </c>
      <c r="F32" s="49" t="s">
        <v>101</v>
      </c>
      <c r="G32" s="19">
        <v>300</v>
      </c>
      <c r="H32" s="47">
        <f t="shared" si="0"/>
        <v>4500</v>
      </c>
      <c r="I32" s="12">
        <f t="shared" si="2"/>
        <v>535500</v>
      </c>
      <c r="J32" s="12">
        <f t="shared" si="1"/>
        <v>17850</v>
      </c>
    </row>
    <row r="33" spans="1:10" x14ac:dyDescent="0.25">
      <c r="A33" s="42">
        <v>31</v>
      </c>
      <c r="B33" s="8">
        <v>94</v>
      </c>
      <c r="C33" s="8" t="s">
        <v>39</v>
      </c>
      <c r="D33" s="8" t="s">
        <v>152</v>
      </c>
      <c r="E33" s="16" t="s">
        <v>93</v>
      </c>
      <c r="F33" s="15" t="s">
        <v>18</v>
      </c>
      <c r="G33" s="19">
        <v>1900</v>
      </c>
      <c r="H33" s="47">
        <f t="shared" si="0"/>
        <v>28500</v>
      </c>
      <c r="I33" s="12">
        <f t="shared" si="2"/>
        <v>564000</v>
      </c>
      <c r="J33" s="12">
        <f t="shared" si="1"/>
        <v>18193.548387096773</v>
      </c>
    </row>
    <row r="34" spans="1:10" x14ac:dyDescent="0.25">
      <c r="A34" s="42">
        <v>32</v>
      </c>
      <c r="B34" s="8">
        <v>95</v>
      </c>
      <c r="C34" s="8" t="s">
        <v>124</v>
      </c>
      <c r="D34" s="8" t="s">
        <v>153</v>
      </c>
      <c r="E34" s="8" t="s">
        <v>13</v>
      </c>
      <c r="F34" s="49" t="s">
        <v>101</v>
      </c>
      <c r="G34" s="19">
        <v>300</v>
      </c>
      <c r="H34" s="47">
        <f t="shared" si="0"/>
        <v>4500</v>
      </c>
      <c r="I34" s="12">
        <f t="shared" si="2"/>
        <v>568500</v>
      </c>
      <c r="J34" s="12">
        <f t="shared" si="1"/>
        <v>17765.625</v>
      </c>
    </row>
    <row r="35" spans="1:10" x14ac:dyDescent="0.25">
      <c r="A35" s="42">
        <v>33</v>
      </c>
      <c r="B35" s="8">
        <v>96</v>
      </c>
      <c r="C35" s="8" t="s">
        <v>126</v>
      </c>
      <c r="D35" s="8" t="s">
        <v>154</v>
      </c>
      <c r="E35" s="8" t="s">
        <v>13</v>
      </c>
      <c r="F35" s="49" t="s">
        <v>101</v>
      </c>
      <c r="G35" s="19">
        <v>500</v>
      </c>
      <c r="H35" s="47">
        <f t="shared" si="0"/>
        <v>7500</v>
      </c>
      <c r="I35" s="12">
        <f t="shared" si="2"/>
        <v>576000</v>
      </c>
      <c r="J35" s="12">
        <f t="shared" si="1"/>
        <v>17454.545454545456</v>
      </c>
    </row>
    <row r="36" spans="1:10" x14ac:dyDescent="0.25">
      <c r="A36" s="42">
        <v>34</v>
      </c>
      <c r="B36" s="8">
        <v>97</v>
      </c>
      <c r="C36" s="8" t="s">
        <v>19</v>
      </c>
      <c r="D36" s="8" t="s">
        <v>155</v>
      </c>
      <c r="E36" s="8" t="s">
        <v>13</v>
      </c>
      <c r="F36" s="14" t="s">
        <v>210</v>
      </c>
      <c r="G36" s="19">
        <v>2000</v>
      </c>
      <c r="H36" s="47">
        <f t="shared" si="0"/>
        <v>30000</v>
      </c>
      <c r="I36" s="12">
        <f t="shared" si="2"/>
        <v>606000</v>
      </c>
      <c r="J36" s="12">
        <f t="shared" si="1"/>
        <v>17823.529411764706</v>
      </c>
    </row>
    <row r="37" spans="1:10" x14ac:dyDescent="0.25">
      <c r="A37" s="42">
        <v>35</v>
      </c>
      <c r="B37" s="8">
        <v>98</v>
      </c>
      <c r="C37" s="8" t="s">
        <v>124</v>
      </c>
      <c r="D37" s="8" t="s">
        <v>156</v>
      </c>
      <c r="E37" s="8" t="s">
        <v>13</v>
      </c>
      <c r="F37" s="14" t="s">
        <v>225</v>
      </c>
      <c r="G37" s="19">
        <v>1300</v>
      </c>
      <c r="H37" s="47">
        <f t="shared" si="0"/>
        <v>19500</v>
      </c>
      <c r="I37" s="12">
        <f t="shared" si="2"/>
        <v>625500</v>
      </c>
      <c r="J37" s="12">
        <f t="shared" si="1"/>
        <v>17871.428571428572</v>
      </c>
    </row>
    <row r="38" spans="1:10" x14ac:dyDescent="0.25">
      <c r="A38" s="42">
        <v>36</v>
      </c>
      <c r="B38" s="8">
        <v>99</v>
      </c>
      <c r="C38" s="8" t="s">
        <v>140</v>
      </c>
      <c r="D38" s="8" t="s">
        <v>90</v>
      </c>
      <c r="E38" s="8" t="s">
        <v>13</v>
      </c>
      <c r="F38" s="15" t="s">
        <v>231</v>
      </c>
      <c r="G38" s="19">
        <v>1200</v>
      </c>
      <c r="H38" s="47">
        <f t="shared" si="0"/>
        <v>18000</v>
      </c>
      <c r="I38" s="12">
        <f t="shared" si="2"/>
        <v>643500</v>
      </c>
      <c r="J38" s="12">
        <f t="shared" si="1"/>
        <v>17875</v>
      </c>
    </row>
    <row r="39" spans="1:10" x14ac:dyDescent="0.25">
      <c r="A39" s="42">
        <v>37</v>
      </c>
      <c r="B39" s="8">
        <v>100</v>
      </c>
      <c r="C39" s="8" t="s">
        <v>140</v>
      </c>
      <c r="D39" s="8" t="s">
        <v>90</v>
      </c>
      <c r="E39" s="8" t="s">
        <v>13</v>
      </c>
      <c r="F39" s="49" t="s">
        <v>101</v>
      </c>
      <c r="G39" s="19">
        <v>1100</v>
      </c>
      <c r="H39" s="47">
        <f t="shared" si="0"/>
        <v>16500</v>
      </c>
      <c r="I39" s="12">
        <f t="shared" si="2"/>
        <v>660000</v>
      </c>
      <c r="J39" s="12">
        <f t="shared" si="1"/>
        <v>17837.837837837837</v>
      </c>
    </row>
    <row r="40" spans="1:10" x14ac:dyDescent="0.25">
      <c r="A40" s="42">
        <v>38</v>
      </c>
      <c r="B40" s="8">
        <v>101</v>
      </c>
      <c r="C40" s="8" t="s">
        <v>124</v>
      </c>
      <c r="D40" s="8" t="s">
        <v>157</v>
      </c>
      <c r="E40" s="8" t="s">
        <v>93</v>
      </c>
      <c r="F40" s="49" t="s">
        <v>101</v>
      </c>
      <c r="G40" s="19">
        <v>400</v>
      </c>
      <c r="H40" s="47">
        <f t="shared" si="0"/>
        <v>6000</v>
      </c>
      <c r="I40" s="12">
        <f t="shared" si="2"/>
        <v>666000</v>
      </c>
      <c r="J40" s="12">
        <f t="shared" si="1"/>
        <v>17526.315789473683</v>
      </c>
    </row>
    <row r="41" spans="1:10" x14ac:dyDescent="0.25">
      <c r="A41" s="42">
        <v>39</v>
      </c>
      <c r="B41" s="8">
        <v>102</v>
      </c>
      <c r="C41" s="8" t="s">
        <v>124</v>
      </c>
      <c r="D41" s="8" t="s">
        <v>158</v>
      </c>
      <c r="E41" s="8" t="s">
        <v>13</v>
      </c>
      <c r="F41" s="14" t="s">
        <v>230</v>
      </c>
      <c r="G41" s="19">
        <v>800</v>
      </c>
      <c r="H41" s="47">
        <f t="shared" si="0"/>
        <v>12000</v>
      </c>
      <c r="I41" s="12">
        <f t="shared" si="2"/>
        <v>678000</v>
      </c>
      <c r="J41" s="12">
        <f t="shared" si="1"/>
        <v>17384.615384615383</v>
      </c>
    </row>
    <row r="42" spans="1:10" x14ac:dyDescent="0.25">
      <c r="A42" s="42">
        <v>40</v>
      </c>
      <c r="B42" s="8">
        <v>103</v>
      </c>
      <c r="C42" s="8" t="s">
        <v>124</v>
      </c>
      <c r="D42" s="8" t="s">
        <v>159</v>
      </c>
      <c r="E42" s="8" t="s">
        <v>13</v>
      </c>
      <c r="F42" s="49" t="s">
        <v>101</v>
      </c>
      <c r="G42" s="19">
        <v>1400</v>
      </c>
      <c r="H42" s="47">
        <f t="shared" si="0"/>
        <v>21000</v>
      </c>
      <c r="I42" s="12">
        <f t="shared" si="2"/>
        <v>699000</v>
      </c>
      <c r="J42" s="12">
        <f t="shared" si="1"/>
        <v>17475</v>
      </c>
    </row>
    <row r="43" spans="1:10" x14ac:dyDescent="0.25">
      <c r="A43" s="42">
        <v>41</v>
      </c>
      <c r="B43" s="8">
        <v>104</v>
      </c>
      <c r="C43" s="8" t="s">
        <v>28</v>
      </c>
      <c r="D43" s="8" t="s">
        <v>160</v>
      </c>
      <c r="E43" s="8" t="s">
        <v>13</v>
      </c>
      <c r="F43" s="14" t="s">
        <v>199</v>
      </c>
      <c r="G43" s="19">
        <v>1200</v>
      </c>
      <c r="H43" s="47">
        <f t="shared" si="0"/>
        <v>18000</v>
      </c>
      <c r="I43" s="12">
        <f t="shared" si="2"/>
        <v>717000</v>
      </c>
      <c r="J43" s="12">
        <f t="shared" si="1"/>
        <v>17487.804878048781</v>
      </c>
    </row>
    <row r="44" spans="1:10" x14ac:dyDescent="0.25">
      <c r="A44" s="42">
        <v>42</v>
      </c>
      <c r="B44" s="8">
        <v>105</v>
      </c>
      <c r="C44" s="8" t="s">
        <v>134</v>
      </c>
      <c r="D44" s="8" t="s">
        <v>161</v>
      </c>
      <c r="E44" s="8" t="s">
        <v>13</v>
      </c>
      <c r="F44" s="14" t="s">
        <v>200</v>
      </c>
      <c r="G44" s="19">
        <v>600</v>
      </c>
      <c r="H44" s="47">
        <f t="shared" si="0"/>
        <v>9000</v>
      </c>
      <c r="I44" s="12">
        <f t="shared" si="2"/>
        <v>726000</v>
      </c>
      <c r="J44" s="12">
        <f t="shared" si="1"/>
        <v>17285.714285714286</v>
      </c>
    </row>
    <row r="45" spans="1:10" x14ac:dyDescent="0.25">
      <c r="A45" s="42">
        <v>43</v>
      </c>
      <c r="B45" s="8">
        <v>106</v>
      </c>
      <c r="C45" s="8" t="s">
        <v>124</v>
      </c>
      <c r="D45" s="8" t="s">
        <v>162</v>
      </c>
      <c r="E45" s="8" t="s">
        <v>93</v>
      </c>
      <c r="F45" s="49" t="s">
        <v>101</v>
      </c>
      <c r="G45" s="19">
        <v>500</v>
      </c>
      <c r="H45" s="47">
        <f t="shared" si="0"/>
        <v>7500</v>
      </c>
      <c r="I45" s="12">
        <f t="shared" si="2"/>
        <v>733500</v>
      </c>
      <c r="J45" s="12">
        <f t="shared" si="1"/>
        <v>17058.139534883721</v>
      </c>
    </row>
    <row r="46" spans="1:10" x14ac:dyDescent="0.25">
      <c r="A46" s="42">
        <v>44</v>
      </c>
      <c r="B46" s="8">
        <v>107</v>
      </c>
      <c r="C46" s="8" t="s">
        <v>25</v>
      </c>
      <c r="D46" s="8" t="s">
        <v>163</v>
      </c>
      <c r="E46" s="8" t="s">
        <v>13</v>
      </c>
      <c r="F46" s="49" t="s">
        <v>101</v>
      </c>
      <c r="G46" s="19">
        <v>600</v>
      </c>
      <c r="H46" s="47">
        <f t="shared" si="0"/>
        <v>9000</v>
      </c>
      <c r="I46" s="12">
        <f t="shared" si="2"/>
        <v>742500</v>
      </c>
      <c r="J46" s="12">
        <f t="shared" si="1"/>
        <v>16875</v>
      </c>
    </row>
    <row r="47" spans="1:10" x14ac:dyDescent="0.25">
      <c r="A47" s="42">
        <v>45</v>
      </c>
      <c r="B47" s="8">
        <v>108</v>
      </c>
      <c r="C47" s="8" t="s">
        <v>124</v>
      </c>
      <c r="D47" s="8" t="s">
        <v>164</v>
      </c>
      <c r="E47" s="8" t="s">
        <v>13</v>
      </c>
      <c r="F47" s="14" t="s">
        <v>230</v>
      </c>
      <c r="G47" s="19">
        <v>400</v>
      </c>
      <c r="H47" s="47">
        <f t="shared" si="0"/>
        <v>6000</v>
      </c>
      <c r="I47" s="12">
        <f t="shared" si="2"/>
        <v>748500</v>
      </c>
      <c r="J47" s="12">
        <f t="shared" si="1"/>
        <v>16633.333333333332</v>
      </c>
    </row>
    <row r="48" spans="1:10" x14ac:dyDescent="0.25">
      <c r="A48" s="42">
        <v>46</v>
      </c>
      <c r="B48" s="8">
        <v>109</v>
      </c>
      <c r="C48" s="8" t="s">
        <v>126</v>
      </c>
      <c r="D48" s="8" t="s">
        <v>165</v>
      </c>
      <c r="E48" s="8" t="s">
        <v>13</v>
      </c>
      <c r="F48" s="14" t="s">
        <v>201</v>
      </c>
      <c r="G48" s="19">
        <v>300</v>
      </c>
      <c r="H48" s="47">
        <f t="shared" si="0"/>
        <v>4500</v>
      </c>
      <c r="I48" s="12">
        <f t="shared" si="2"/>
        <v>753000</v>
      </c>
      <c r="J48" s="12">
        <f t="shared" si="1"/>
        <v>16369.565217391304</v>
      </c>
    </row>
    <row r="49" spans="1:10" x14ac:dyDescent="0.25">
      <c r="A49" s="42">
        <v>47</v>
      </c>
      <c r="B49" s="8">
        <v>110</v>
      </c>
      <c r="C49" s="8" t="s">
        <v>71</v>
      </c>
      <c r="D49" s="8" t="s">
        <v>166</v>
      </c>
      <c r="E49" s="8" t="s">
        <v>93</v>
      </c>
      <c r="F49" s="14" t="s">
        <v>195</v>
      </c>
      <c r="G49" s="19">
        <v>1700</v>
      </c>
      <c r="H49" s="47">
        <f t="shared" si="0"/>
        <v>25500</v>
      </c>
      <c r="I49" s="12">
        <f t="shared" si="2"/>
        <v>778500</v>
      </c>
      <c r="J49" s="12">
        <f t="shared" si="1"/>
        <v>16563.829787234041</v>
      </c>
    </row>
    <row r="50" spans="1:10" x14ac:dyDescent="0.25">
      <c r="A50" s="42">
        <v>48</v>
      </c>
      <c r="B50" s="8">
        <v>112</v>
      </c>
      <c r="C50" s="8" t="s">
        <v>11</v>
      </c>
      <c r="D50" s="8" t="s">
        <v>167</v>
      </c>
      <c r="E50" s="8" t="s">
        <v>13</v>
      </c>
      <c r="F50" s="14" t="s">
        <v>226</v>
      </c>
      <c r="G50" s="19">
        <v>1600</v>
      </c>
      <c r="H50" s="47">
        <f t="shared" si="0"/>
        <v>24000</v>
      </c>
      <c r="I50" s="12">
        <f t="shared" si="2"/>
        <v>802500</v>
      </c>
      <c r="J50" s="12">
        <f t="shared" si="1"/>
        <v>16718.75</v>
      </c>
    </row>
    <row r="51" spans="1:10" x14ac:dyDescent="0.25">
      <c r="A51" s="42">
        <v>49</v>
      </c>
      <c r="B51" s="8">
        <v>113</v>
      </c>
      <c r="C51" s="8" t="s">
        <v>168</v>
      </c>
      <c r="D51" s="8" t="s">
        <v>169</v>
      </c>
      <c r="E51" s="8" t="s">
        <v>13</v>
      </c>
      <c r="F51" s="14" t="s">
        <v>202</v>
      </c>
      <c r="G51" s="19">
        <v>2200</v>
      </c>
      <c r="H51" s="47">
        <f t="shared" si="0"/>
        <v>33000</v>
      </c>
      <c r="I51" s="12">
        <f t="shared" si="2"/>
        <v>835500</v>
      </c>
      <c r="J51" s="12">
        <f t="shared" si="1"/>
        <v>17051.020408163266</v>
      </c>
    </row>
    <row r="52" spans="1:10" x14ac:dyDescent="0.25">
      <c r="A52" s="42">
        <v>50</v>
      </c>
      <c r="B52" s="8">
        <v>115</v>
      </c>
      <c r="C52" s="8" t="s">
        <v>11</v>
      </c>
      <c r="D52" s="8" t="s">
        <v>170</v>
      </c>
      <c r="E52" s="8" t="s">
        <v>13</v>
      </c>
      <c r="F52" s="14" t="s">
        <v>227</v>
      </c>
      <c r="G52" s="19">
        <v>2400</v>
      </c>
      <c r="H52" s="47">
        <f t="shared" si="0"/>
        <v>36000</v>
      </c>
      <c r="I52" s="12">
        <f t="shared" si="2"/>
        <v>871500</v>
      </c>
      <c r="J52" s="12">
        <f t="shared" si="1"/>
        <v>17430</v>
      </c>
    </row>
    <row r="53" spans="1:10" x14ac:dyDescent="0.25">
      <c r="A53" s="42">
        <v>51</v>
      </c>
      <c r="B53" s="8">
        <v>116</v>
      </c>
      <c r="C53" s="8" t="s">
        <v>39</v>
      </c>
      <c r="D53" s="8" t="s">
        <v>171</v>
      </c>
      <c r="E53" s="8" t="s">
        <v>13</v>
      </c>
      <c r="F53" s="14" t="s">
        <v>228</v>
      </c>
      <c r="G53" s="19">
        <v>800</v>
      </c>
      <c r="H53" s="47">
        <f t="shared" si="0"/>
        <v>12000</v>
      </c>
      <c r="I53" s="12">
        <f t="shared" si="2"/>
        <v>883500</v>
      </c>
      <c r="J53" s="12">
        <f t="shared" si="1"/>
        <v>17323.529411764706</v>
      </c>
    </row>
    <row r="54" spans="1:10" x14ac:dyDescent="0.25">
      <c r="A54" s="42">
        <v>52</v>
      </c>
      <c r="B54" s="8">
        <v>117</v>
      </c>
      <c r="C54" s="8" t="s">
        <v>124</v>
      </c>
      <c r="D54" s="8" t="s">
        <v>172</v>
      </c>
      <c r="E54" s="8" t="s">
        <v>13</v>
      </c>
      <c r="F54" s="49" t="s">
        <v>101</v>
      </c>
      <c r="G54" s="19">
        <v>300</v>
      </c>
      <c r="H54" s="47">
        <f t="shared" si="0"/>
        <v>4500</v>
      </c>
      <c r="I54" s="12">
        <f t="shared" si="2"/>
        <v>888000</v>
      </c>
      <c r="J54" s="12">
        <f t="shared" si="1"/>
        <v>17076.923076923078</v>
      </c>
    </row>
    <row r="55" spans="1:10" x14ac:dyDescent="0.25">
      <c r="A55" s="42">
        <v>53</v>
      </c>
      <c r="B55" s="8">
        <v>118</v>
      </c>
      <c r="C55" s="8" t="s">
        <v>56</v>
      </c>
      <c r="D55" s="8" t="s">
        <v>173</v>
      </c>
      <c r="E55" s="8" t="s">
        <v>13</v>
      </c>
      <c r="F55" s="49" t="s">
        <v>101</v>
      </c>
      <c r="G55" s="19">
        <v>1600</v>
      </c>
      <c r="H55" s="47">
        <f t="shared" si="0"/>
        <v>24000</v>
      </c>
      <c r="I55" s="12">
        <f t="shared" si="2"/>
        <v>912000</v>
      </c>
      <c r="J55" s="12">
        <f t="shared" si="1"/>
        <v>17207.547169811322</v>
      </c>
    </row>
    <row r="56" spans="1:10" x14ac:dyDescent="0.25">
      <c r="A56" s="42">
        <v>54</v>
      </c>
      <c r="B56" s="8">
        <v>119</v>
      </c>
      <c r="C56" s="8" t="s">
        <v>19</v>
      </c>
      <c r="D56" s="8" t="s">
        <v>174</v>
      </c>
      <c r="E56" s="8" t="s">
        <v>13</v>
      </c>
      <c r="F56" s="14" t="s">
        <v>222</v>
      </c>
      <c r="G56" s="19">
        <v>500</v>
      </c>
      <c r="H56" s="47">
        <f t="shared" si="0"/>
        <v>7500</v>
      </c>
      <c r="I56" s="12">
        <f t="shared" si="2"/>
        <v>919500</v>
      </c>
      <c r="J56" s="12">
        <f t="shared" si="1"/>
        <v>17027.777777777777</v>
      </c>
    </row>
    <row r="57" spans="1:10" x14ac:dyDescent="0.25">
      <c r="A57" s="42">
        <v>55</v>
      </c>
      <c r="B57" s="8">
        <v>120</v>
      </c>
      <c r="C57" s="8" t="s">
        <v>168</v>
      </c>
      <c r="D57" s="8" t="s">
        <v>175</v>
      </c>
      <c r="E57" s="8" t="s">
        <v>13</v>
      </c>
      <c r="F57" s="15" t="s">
        <v>229</v>
      </c>
      <c r="G57" s="19">
        <v>1200</v>
      </c>
      <c r="H57" s="47">
        <f t="shared" si="0"/>
        <v>18000</v>
      </c>
      <c r="I57" s="12">
        <f t="shared" si="2"/>
        <v>937500</v>
      </c>
      <c r="J57" s="12">
        <f t="shared" si="1"/>
        <v>17045.454545454544</v>
      </c>
    </row>
    <row r="58" spans="1:10" x14ac:dyDescent="0.25">
      <c r="A58" s="42">
        <v>56</v>
      </c>
      <c r="B58" s="8">
        <v>121</v>
      </c>
      <c r="C58" s="8" t="s">
        <v>126</v>
      </c>
      <c r="D58" s="8" t="s">
        <v>176</v>
      </c>
      <c r="E58" s="8" t="s">
        <v>13</v>
      </c>
      <c r="F58" s="14" t="s">
        <v>203</v>
      </c>
      <c r="G58" s="19">
        <v>300</v>
      </c>
      <c r="H58" s="47">
        <f t="shared" si="0"/>
        <v>4500</v>
      </c>
      <c r="I58" s="12">
        <f t="shared" si="2"/>
        <v>942000</v>
      </c>
      <c r="J58" s="12">
        <f t="shared" si="1"/>
        <v>16821.428571428572</v>
      </c>
    </row>
    <row r="59" spans="1:10" x14ac:dyDescent="0.25">
      <c r="A59" s="42">
        <v>57</v>
      </c>
      <c r="B59" s="8">
        <v>122</v>
      </c>
      <c r="C59" s="8" t="s">
        <v>124</v>
      </c>
      <c r="D59" s="8" t="s">
        <v>177</v>
      </c>
      <c r="E59" s="8" t="s">
        <v>93</v>
      </c>
      <c r="F59" s="14" t="s">
        <v>204</v>
      </c>
      <c r="G59" s="19">
        <v>1200</v>
      </c>
      <c r="H59" s="47">
        <f t="shared" si="0"/>
        <v>18000</v>
      </c>
      <c r="I59" s="12">
        <f t="shared" si="2"/>
        <v>960000</v>
      </c>
      <c r="J59" s="12">
        <f t="shared" si="1"/>
        <v>16842.105263157893</v>
      </c>
    </row>
    <row r="60" spans="1:10" x14ac:dyDescent="0.25">
      <c r="A60" s="42">
        <v>58</v>
      </c>
      <c r="B60" s="8">
        <v>123</v>
      </c>
      <c r="C60" s="8" t="s">
        <v>124</v>
      </c>
      <c r="D60" s="8" t="s">
        <v>178</v>
      </c>
      <c r="E60" s="8" t="s">
        <v>13</v>
      </c>
      <c r="F60" s="49" t="s">
        <v>101</v>
      </c>
      <c r="G60" s="19">
        <v>600</v>
      </c>
      <c r="H60" s="47">
        <f t="shared" si="0"/>
        <v>9000</v>
      </c>
      <c r="I60" s="12">
        <f t="shared" si="2"/>
        <v>969000</v>
      </c>
      <c r="J60" s="12">
        <f t="shared" si="1"/>
        <v>16706.896551724138</v>
      </c>
    </row>
    <row r="61" spans="1:10" x14ac:dyDescent="0.25">
      <c r="A61" s="42">
        <v>59</v>
      </c>
      <c r="B61" s="8">
        <v>124</v>
      </c>
      <c r="C61" s="8" t="s">
        <v>56</v>
      </c>
      <c r="D61" s="8" t="s">
        <v>179</v>
      </c>
      <c r="E61" s="8" t="s">
        <v>13</v>
      </c>
      <c r="F61" s="49" t="s">
        <v>101</v>
      </c>
      <c r="G61" s="19">
        <v>1000</v>
      </c>
      <c r="H61" s="47">
        <f t="shared" si="0"/>
        <v>15000</v>
      </c>
      <c r="I61" s="12">
        <f t="shared" si="2"/>
        <v>984000</v>
      </c>
      <c r="J61" s="12">
        <f t="shared" si="1"/>
        <v>16677.966101694914</v>
      </c>
    </row>
    <row r="62" spans="1:10" x14ac:dyDescent="0.25">
      <c r="A62" s="42">
        <v>60</v>
      </c>
      <c r="B62" s="8">
        <v>125</v>
      </c>
      <c r="C62" s="8" t="s">
        <v>11</v>
      </c>
      <c r="D62" s="8" t="s">
        <v>180</v>
      </c>
      <c r="E62" s="8" t="s">
        <v>13</v>
      </c>
      <c r="F62" s="14" t="s">
        <v>205</v>
      </c>
      <c r="G62" s="19">
        <v>1200</v>
      </c>
      <c r="H62" s="47">
        <f t="shared" si="0"/>
        <v>18000</v>
      </c>
      <c r="I62" s="12">
        <f t="shared" si="2"/>
        <v>1002000</v>
      </c>
      <c r="J62" s="12">
        <f t="shared" si="1"/>
        <v>16700</v>
      </c>
    </row>
    <row r="63" spans="1:10" x14ac:dyDescent="0.25">
      <c r="A63" s="42">
        <v>61</v>
      </c>
      <c r="B63" s="8">
        <v>126</v>
      </c>
      <c r="C63" s="8" t="s">
        <v>126</v>
      </c>
      <c r="D63" s="8" t="s">
        <v>181</v>
      </c>
      <c r="E63" s="8" t="s">
        <v>13</v>
      </c>
      <c r="F63" s="49" t="s">
        <v>101</v>
      </c>
      <c r="G63" s="19">
        <v>200</v>
      </c>
      <c r="H63" s="47">
        <f t="shared" si="0"/>
        <v>3000</v>
      </c>
      <c r="I63" s="12">
        <f t="shared" si="2"/>
        <v>1005000</v>
      </c>
      <c r="J63" s="12">
        <f t="shared" si="1"/>
        <v>16475.409836065573</v>
      </c>
    </row>
    <row r="64" spans="1:10" x14ac:dyDescent="0.25">
      <c r="A64" s="42">
        <v>62</v>
      </c>
      <c r="B64" s="8">
        <v>127</v>
      </c>
      <c r="C64" s="8" t="s">
        <v>31</v>
      </c>
      <c r="D64" s="8" t="s">
        <v>182</v>
      </c>
      <c r="E64" s="8" t="s">
        <v>13</v>
      </c>
      <c r="F64" s="14" t="s">
        <v>206</v>
      </c>
      <c r="G64" s="19">
        <v>2000</v>
      </c>
      <c r="H64" s="47">
        <f t="shared" si="0"/>
        <v>30000</v>
      </c>
      <c r="I64" s="12">
        <f t="shared" si="2"/>
        <v>1035000</v>
      </c>
      <c r="J64" s="12">
        <f t="shared" si="1"/>
        <v>16693.548387096773</v>
      </c>
    </row>
    <row r="65" spans="1:10" x14ac:dyDescent="0.25">
      <c r="A65" s="42">
        <v>63</v>
      </c>
      <c r="B65" s="8">
        <v>128</v>
      </c>
      <c r="C65" s="8" t="s">
        <v>11</v>
      </c>
      <c r="D65" s="8" t="s">
        <v>183</v>
      </c>
      <c r="E65" s="8" t="s">
        <v>13</v>
      </c>
      <c r="F65" s="14" t="s">
        <v>224</v>
      </c>
      <c r="G65" s="19">
        <v>1600</v>
      </c>
      <c r="H65" s="47">
        <f t="shared" si="0"/>
        <v>24000</v>
      </c>
      <c r="I65" s="12">
        <f t="shared" si="2"/>
        <v>1059000</v>
      </c>
      <c r="J65" s="12">
        <f t="shared" si="1"/>
        <v>16809.523809523809</v>
      </c>
    </row>
    <row r="66" spans="1:10" x14ac:dyDescent="0.25">
      <c r="A66" s="42">
        <v>64</v>
      </c>
      <c r="B66" s="8">
        <v>129</v>
      </c>
      <c r="C66" s="8" t="s">
        <v>168</v>
      </c>
      <c r="D66" s="8" t="s">
        <v>184</v>
      </c>
      <c r="E66" s="8" t="s">
        <v>13</v>
      </c>
      <c r="F66" s="14" t="s">
        <v>207</v>
      </c>
      <c r="G66" s="19">
        <v>1400</v>
      </c>
      <c r="H66" s="47">
        <f t="shared" si="0"/>
        <v>21000</v>
      </c>
      <c r="I66" s="12">
        <f t="shared" si="2"/>
        <v>1080000</v>
      </c>
      <c r="J66" s="12">
        <f t="shared" si="1"/>
        <v>16875</v>
      </c>
    </row>
    <row r="67" spans="1:10" x14ac:dyDescent="0.25">
      <c r="A67" s="42">
        <v>65</v>
      </c>
      <c r="B67" s="8">
        <v>130</v>
      </c>
      <c r="C67" s="8" t="s">
        <v>56</v>
      </c>
      <c r="D67" s="8" t="s">
        <v>185</v>
      </c>
      <c r="E67" s="8" t="s">
        <v>13</v>
      </c>
      <c r="F67" s="49" t="s">
        <v>101</v>
      </c>
      <c r="G67" s="19">
        <v>1000</v>
      </c>
      <c r="H67" s="47">
        <f t="shared" si="0"/>
        <v>15000</v>
      </c>
      <c r="I67" s="12">
        <f t="shared" si="2"/>
        <v>1095000</v>
      </c>
      <c r="J67" s="12">
        <f t="shared" si="1"/>
        <v>16846.153846153848</v>
      </c>
    </row>
    <row r="68" spans="1:10" x14ac:dyDescent="0.25">
      <c r="A68" s="42">
        <v>66</v>
      </c>
      <c r="B68" s="8">
        <v>131</v>
      </c>
      <c r="C68" s="8" t="s">
        <v>113</v>
      </c>
      <c r="D68" s="8" t="s">
        <v>186</v>
      </c>
      <c r="E68" s="8" t="s">
        <v>13</v>
      </c>
      <c r="F68" s="49" t="s">
        <v>101</v>
      </c>
      <c r="G68" s="19">
        <v>1200</v>
      </c>
      <c r="H68" s="47">
        <f t="shared" ref="H68:H72" si="3">G68*15</f>
        <v>18000</v>
      </c>
      <c r="I68" s="12">
        <f t="shared" si="2"/>
        <v>1113000</v>
      </c>
      <c r="J68" s="12">
        <f t="shared" ref="J68:J71" si="4">I68/A68</f>
        <v>16863.636363636364</v>
      </c>
    </row>
    <row r="69" spans="1:10" x14ac:dyDescent="0.25">
      <c r="A69" s="42">
        <v>67</v>
      </c>
      <c r="B69" s="8">
        <v>132</v>
      </c>
      <c r="C69" s="8" t="s">
        <v>134</v>
      </c>
      <c r="D69" s="8" t="s">
        <v>187</v>
      </c>
      <c r="E69" s="8" t="s">
        <v>13</v>
      </c>
      <c r="F69" s="14" t="s">
        <v>199</v>
      </c>
      <c r="G69" s="19">
        <v>400</v>
      </c>
      <c r="H69" s="47">
        <f t="shared" si="3"/>
        <v>6000</v>
      </c>
      <c r="I69" s="12">
        <f t="shared" ref="I69:I71" si="5">H69+I68</f>
        <v>1119000</v>
      </c>
      <c r="J69" s="12">
        <f t="shared" si="4"/>
        <v>16701.492537313432</v>
      </c>
    </row>
    <row r="70" spans="1:10" x14ac:dyDescent="0.25">
      <c r="A70" s="42">
        <v>68</v>
      </c>
      <c r="B70" s="8">
        <v>133</v>
      </c>
      <c r="C70" s="8" t="s">
        <v>56</v>
      </c>
      <c r="D70" s="8" t="s">
        <v>188</v>
      </c>
      <c r="E70" s="8" t="s">
        <v>13</v>
      </c>
      <c r="F70" s="49" t="s">
        <v>101</v>
      </c>
      <c r="G70" s="19">
        <v>1000</v>
      </c>
      <c r="H70" s="47">
        <f t="shared" si="3"/>
        <v>15000</v>
      </c>
      <c r="I70" s="12">
        <f t="shared" si="5"/>
        <v>1134000</v>
      </c>
      <c r="J70" s="12">
        <f t="shared" si="4"/>
        <v>16676.470588235294</v>
      </c>
    </row>
    <row r="71" spans="1:10" x14ac:dyDescent="0.25">
      <c r="A71" s="42">
        <v>69</v>
      </c>
      <c r="B71" s="8">
        <v>134</v>
      </c>
      <c r="C71" s="8" t="s">
        <v>11</v>
      </c>
      <c r="D71" s="8" t="s">
        <v>189</v>
      </c>
      <c r="E71" s="8" t="s">
        <v>13</v>
      </c>
      <c r="F71" s="14" t="s">
        <v>208</v>
      </c>
      <c r="G71" s="19">
        <v>2500</v>
      </c>
      <c r="H71" s="47">
        <f t="shared" si="3"/>
        <v>37500</v>
      </c>
      <c r="I71" s="12">
        <f t="shared" si="5"/>
        <v>1171500</v>
      </c>
      <c r="J71" s="12">
        <f t="shared" si="4"/>
        <v>16978.260869565216</v>
      </c>
    </row>
    <row r="72" spans="1:10" ht="15.75" thickBot="1" x14ac:dyDescent="0.3">
      <c r="A72" s="42">
        <v>70</v>
      </c>
      <c r="B72" s="8">
        <v>135</v>
      </c>
      <c r="C72" s="8" t="s">
        <v>39</v>
      </c>
      <c r="D72" s="8" t="s">
        <v>190</v>
      </c>
      <c r="E72" s="8" t="s">
        <v>13</v>
      </c>
      <c r="F72" s="14" t="s">
        <v>204</v>
      </c>
      <c r="G72" s="19">
        <v>1200</v>
      </c>
      <c r="H72" s="62">
        <f t="shared" si="3"/>
        <v>18000</v>
      </c>
      <c r="I72" s="63">
        <f>H72+I71</f>
        <v>1189500</v>
      </c>
      <c r="J72" s="12">
        <f>I72/A72</f>
        <v>16992.857142857141</v>
      </c>
    </row>
    <row r="73" spans="1:10" ht="15.75" thickBot="1" x14ac:dyDescent="0.3">
      <c r="H73" s="64">
        <f>SUM(H3:H72)</f>
        <v>1189500</v>
      </c>
      <c r="I73" s="65">
        <f>H73/70</f>
        <v>16992.857142857141</v>
      </c>
    </row>
    <row r="74" spans="1:10" ht="15.75" thickBot="1" x14ac:dyDescent="0.3"/>
    <row r="75" spans="1:10" ht="15.75" thickBot="1" x14ac:dyDescent="0.3">
      <c r="C75" s="31" t="s">
        <v>101</v>
      </c>
      <c r="D75" s="32">
        <v>27</v>
      </c>
      <c r="E75" s="33">
        <f>RNA!H31</f>
        <v>337500</v>
      </c>
      <c r="F75" s="34"/>
    </row>
    <row r="76" spans="1:10" ht="15.75" thickBot="1" x14ac:dyDescent="0.3">
      <c r="C76" s="36" t="s">
        <v>104</v>
      </c>
      <c r="D76" s="32">
        <v>44</v>
      </c>
      <c r="E76" s="37">
        <f>'2 NOITE SEM RNA'!I45</f>
        <v>852000</v>
      </c>
      <c r="F76" s="38">
        <f>E76/D76</f>
        <v>19363.636363636364</v>
      </c>
    </row>
    <row r="77" spans="1:10" ht="15.75" thickBot="1" x14ac:dyDescent="0.3">
      <c r="C77" s="31" t="s">
        <v>103</v>
      </c>
      <c r="D77" s="32">
        <v>70</v>
      </c>
      <c r="E77" s="37">
        <f>I72</f>
        <v>1189500</v>
      </c>
      <c r="F77" s="39">
        <f>E77/D77</f>
        <v>16992.857142857141</v>
      </c>
    </row>
  </sheetData>
  <autoFilter ref="A2:J72" xr:uid="{00000000-0009-0000-0000-000002000000}"/>
  <pageMargins left="0.25" right="0.25" top="0.75" bottom="0.75" header="0.3" footer="0.3"/>
  <pageSetup paperSize="9" scale="8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topLeftCell="A10" workbookViewId="0">
      <selection activeCell="H2" sqref="H2:H28"/>
    </sheetView>
  </sheetViews>
  <sheetFormatPr defaultRowHeight="15" x14ac:dyDescent="0.25"/>
  <cols>
    <col min="1" max="1" width="9.42578125" bestFit="1" customWidth="1"/>
    <col min="2" max="2" width="6.140625" bestFit="1" customWidth="1"/>
    <col min="3" max="3" width="25.28515625" bestFit="1" customWidth="1"/>
    <col min="4" max="4" width="19.7109375" bestFit="1" customWidth="1"/>
    <col min="5" max="5" width="10.5703125" customWidth="1"/>
    <col min="6" max="6" width="21.5703125" bestFit="1" customWidth="1"/>
    <col min="7" max="7" width="12.28515625" bestFit="1" customWidth="1"/>
    <col min="8" max="8" width="13.85546875" customWidth="1"/>
    <col min="9" max="9" width="15.85546875" bestFit="1" customWidth="1"/>
    <col min="10" max="10" width="13.28515625" bestFit="1" customWidth="1"/>
  </cols>
  <sheetData>
    <row r="1" spans="1:10" x14ac:dyDescent="0.25">
      <c r="A1" s="40" t="s">
        <v>1</v>
      </c>
      <c r="B1" s="40" t="s">
        <v>2</v>
      </c>
      <c r="C1" s="40" t="s">
        <v>3</v>
      </c>
      <c r="D1" s="40" t="s">
        <v>4</v>
      </c>
      <c r="E1" s="40" t="s">
        <v>5</v>
      </c>
      <c r="F1" s="40" t="s">
        <v>6</v>
      </c>
      <c r="G1" s="40" t="s">
        <v>7</v>
      </c>
      <c r="H1" s="40" t="s">
        <v>8</v>
      </c>
      <c r="I1" s="41" t="s">
        <v>9</v>
      </c>
      <c r="J1" s="41" t="s">
        <v>10</v>
      </c>
    </row>
    <row r="2" spans="1:10" x14ac:dyDescent="0.25">
      <c r="A2" s="42">
        <v>1</v>
      </c>
      <c r="B2" s="8">
        <v>64</v>
      </c>
      <c r="C2" s="8" t="s">
        <v>121</v>
      </c>
      <c r="D2" s="8" t="s">
        <v>122</v>
      </c>
      <c r="E2" s="8" t="s">
        <v>13</v>
      </c>
      <c r="F2" s="49" t="s">
        <v>101</v>
      </c>
      <c r="G2" s="19">
        <v>1000</v>
      </c>
      <c r="H2" s="47">
        <f>G2*15</f>
        <v>15000</v>
      </c>
      <c r="I2" s="43">
        <f>H2</f>
        <v>15000</v>
      </c>
      <c r="J2" s="12">
        <f>I2/A2</f>
        <v>15000</v>
      </c>
    </row>
    <row r="3" spans="1:10" x14ac:dyDescent="0.25">
      <c r="A3" s="42">
        <v>2</v>
      </c>
      <c r="B3" s="8">
        <v>66</v>
      </c>
      <c r="C3" s="8" t="s">
        <v>124</v>
      </c>
      <c r="D3" s="8" t="s">
        <v>125</v>
      </c>
      <c r="E3" s="8" t="s">
        <v>13</v>
      </c>
      <c r="F3" s="49" t="s">
        <v>101</v>
      </c>
      <c r="G3" s="19">
        <v>700</v>
      </c>
      <c r="H3" s="47">
        <f t="shared" ref="H3:H28" si="0">G3*15</f>
        <v>10500</v>
      </c>
      <c r="I3" s="43">
        <f>H3+I2</f>
        <v>25500</v>
      </c>
      <c r="J3" s="12">
        <f t="shared" ref="J3:J28" si="1">I3/A3</f>
        <v>12750</v>
      </c>
    </row>
    <row r="4" spans="1:10" x14ac:dyDescent="0.25">
      <c r="A4" s="42">
        <v>3</v>
      </c>
      <c r="B4" s="8">
        <v>67</v>
      </c>
      <c r="C4" s="8" t="s">
        <v>126</v>
      </c>
      <c r="D4" s="8" t="s">
        <v>127</v>
      </c>
      <c r="E4" s="8" t="s">
        <v>13</v>
      </c>
      <c r="F4" s="49" t="s">
        <v>101</v>
      </c>
      <c r="G4" s="19">
        <v>500</v>
      </c>
      <c r="H4" s="47">
        <f t="shared" si="0"/>
        <v>7500</v>
      </c>
      <c r="I4" s="43">
        <f t="shared" ref="I4:I28" si="2">H4+I3</f>
        <v>33000</v>
      </c>
      <c r="J4" s="12">
        <f t="shared" si="1"/>
        <v>11000</v>
      </c>
    </row>
    <row r="5" spans="1:10" x14ac:dyDescent="0.25">
      <c r="A5" s="42">
        <v>4</v>
      </c>
      <c r="B5" s="8">
        <v>68</v>
      </c>
      <c r="C5" s="8" t="s">
        <v>56</v>
      </c>
      <c r="D5" s="8" t="s">
        <v>128</v>
      </c>
      <c r="E5" s="8" t="s">
        <v>13</v>
      </c>
      <c r="F5" s="49" t="s">
        <v>101</v>
      </c>
      <c r="G5" s="19">
        <v>900</v>
      </c>
      <c r="H5" s="47">
        <f t="shared" si="0"/>
        <v>13500</v>
      </c>
      <c r="I5" s="43">
        <f t="shared" si="2"/>
        <v>46500</v>
      </c>
      <c r="J5" s="12">
        <f t="shared" si="1"/>
        <v>11625</v>
      </c>
    </row>
    <row r="6" spans="1:10" x14ac:dyDescent="0.25">
      <c r="A6" s="42">
        <v>5</v>
      </c>
      <c r="B6" s="8">
        <v>72</v>
      </c>
      <c r="C6" s="8" t="s">
        <v>31</v>
      </c>
      <c r="D6" s="8" t="s">
        <v>132</v>
      </c>
      <c r="E6" s="8" t="s">
        <v>13</v>
      </c>
      <c r="F6" s="49" t="s">
        <v>101</v>
      </c>
      <c r="G6" s="19">
        <v>1400</v>
      </c>
      <c r="H6" s="47">
        <f t="shared" si="0"/>
        <v>21000</v>
      </c>
      <c r="I6" s="43">
        <f t="shared" si="2"/>
        <v>67500</v>
      </c>
      <c r="J6" s="12">
        <f t="shared" si="1"/>
        <v>13500</v>
      </c>
    </row>
    <row r="7" spans="1:10" x14ac:dyDescent="0.25">
      <c r="A7" s="42">
        <v>6</v>
      </c>
      <c r="B7" s="8">
        <v>80</v>
      </c>
      <c r="C7" s="8" t="s">
        <v>140</v>
      </c>
      <c r="D7" s="8" t="s">
        <v>90</v>
      </c>
      <c r="E7" s="8" t="s">
        <v>13</v>
      </c>
      <c r="F7" s="49" t="s">
        <v>101</v>
      </c>
      <c r="G7" s="19">
        <v>700</v>
      </c>
      <c r="H7" s="47">
        <f t="shared" si="0"/>
        <v>10500</v>
      </c>
      <c r="I7" s="43">
        <f t="shared" si="2"/>
        <v>78000</v>
      </c>
      <c r="J7" s="12">
        <f t="shared" si="1"/>
        <v>13000</v>
      </c>
    </row>
    <row r="8" spans="1:10" x14ac:dyDescent="0.25">
      <c r="A8" s="42">
        <v>7</v>
      </c>
      <c r="B8" s="8">
        <v>84</v>
      </c>
      <c r="C8" s="8" t="s">
        <v>140</v>
      </c>
      <c r="D8" s="8" t="s">
        <v>90</v>
      </c>
      <c r="E8" s="8" t="s">
        <v>13</v>
      </c>
      <c r="F8" s="49" t="s">
        <v>101</v>
      </c>
      <c r="G8" s="19">
        <v>1200</v>
      </c>
      <c r="H8" s="47">
        <f t="shared" si="0"/>
        <v>18000</v>
      </c>
      <c r="I8" s="43">
        <f t="shared" si="2"/>
        <v>96000</v>
      </c>
      <c r="J8" s="12">
        <f t="shared" si="1"/>
        <v>13714.285714285714</v>
      </c>
    </row>
    <row r="9" spans="1:10" x14ac:dyDescent="0.25">
      <c r="A9" s="42">
        <v>8</v>
      </c>
      <c r="B9" s="8">
        <v>88</v>
      </c>
      <c r="C9" s="8" t="s">
        <v>89</v>
      </c>
      <c r="D9" s="8" t="s">
        <v>148</v>
      </c>
      <c r="E9" s="8" t="s">
        <v>13</v>
      </c>
      <c r="F9" s="49" t="s">
        <v>101</v>
      </c>
      <c r="G9" s="19">
        <v>500</v>
      </c>
      <c r="H9" s="47">
        <f t="shared" si="0"/>
        <v>7500</v>
      </c>
      <c r="I9" s="43">
        <f t="shared" si="2"/>
        <v>103500</v>
      </c>
      <c r="J9" s="12">
        <f t="shared" si="1"/>
        <v>12937.5</v>
      </c>
    </row>
    <row r="10" spans="1:10" x14ac:dyDescent="0.25">
      <c r="A10" s="42">
        <v>9</v>
      </c>
      <c r="B10" s="8">
        <v>89</v>
      </c>
      <c r="C10" s="8" t="s">
        <v>140</v>
      </c>
      <c r="D10" s="8" t="s">
        <v>90</v>
      </c>
      <c r="E10" s="8" t="s">
        <v>13</v>
      </c>
      <c r="F10" s="49" t="s">
        <v>101</v>
      </c>
      <c r="G10" s="19">
        <v>1200</v>
      </c>
      <c r="H10" s="47">
        <f t="shared" si="0"/>
        <v>18000</v>
      </c>
      <c r="I10" s="43">
        <f t="shared" si="2"/>
        <v>121500</v>
      </c>
      <c r="J10" s="12">
        <f t="shared" si="1"/>
        <v>13500</v>
      </c>
    </row>
    <row r="11" spans="1:10" x14ac:dyDescent="0.25">
      <c r="A11" s="42">
        <v>10</v>
      </c>
      <c r="B11" s="8">
        <v>90</v>
      </c>
      <c r="C11" s="8" t="s">
        <v>44</v>
      </c>
      <c r="D11" s="8" t="s">
        <v>149</v>
      </c>
      <c r="E11" s="8" t="s">
        <v>13</v>
      </c>
      <c r="F11" s="49" t="s">
        <v>101</v>
      </c>
      <c r="G11" s="19">
        <v>400</v>
      </c>
      <c r="H11" s="47">
        <f t="shared" si="0"/>
        <v>6000</v>
      </c>
      <c r="I11" s="43">
        <f t="shared" si="2"/>
        <v>127500</v>
      </c>
      <c r="J11" s="12">
        <f t="shared" si="1"/>
        <v>12750</v>
      </c>
    </row>
    <row r="12" spans="1:10" x14ac:dyDescent="0.25">
      <c r="A12" s="42">
        <v>11</v>
      </c>
      <c r="B12" s="8">
        <v>91</v>
      </c>
      <c r="C12" s="8" t="s">
        <v>124</v>
      </c>
      <c r="D12" s="8" t="s">
        <v>150</v>
      </c>
      <c r="E12" s="8" t="s">
        <v>13</v>
      </c>
      <c r="F12" s="49" t="s">
        <v>101</v>
      </c>
      <c r="G12" s="19">
        <v>2000</v>
      </c>
      <c r="H12" s="47">
        <f t="shared" si="0"/>
        <v>30000</v>
      </c>
      <c r="I12" s="43">
        <f t="shared" si="2"/>
        <v>157500</v>
      </c>
      <c r="J12" s="12">
        <f t="shared" si="1"/>
        <v>14318.181818181818</v>
      </c>
    </row>
    <row r="13" spans="1:10" x14ac:dyDescent="0.25">
      <c r="A13" s="42">
        <v>12</v>
      </c>
      <c r="B13" s="8">
        <v>92</v>
      </c>
      <c r="C13" s="8" t="s">
        <v>124</v>
      </c>
      <c r="D13" s="8" t="s">
        <v>151</v>
      </c>
      <c r="E13" s="8" t="s">
        <v>13</v>
      </c>
      <c r="F13" s="49" t="s">
        <v>101</v>
      </c>
      <c r="G13" s="19">
        <v>300</v>
      </c>
      <c r="H13" s="47">
        <f t="shared" si="0"/>
        <v>4500</v>
      </c>
      <c r="I13" s="43">
        <f t="shared" si="2"/>
        <v>162000</v>
      </c>
      <c r="J13" s="12">
        <f t="shared" si="1"/>
        <v>13500</v>
      </c>
    </row>
    <row r="14" spans="1:10" x14ac:dyDescent="0.25">
      <c r="A14" s="42">
        <v>13</v>
      </c>
      <c r="B14" s="8">
        <v>95</v>
      </c>
      <c r="C14" s="8" t="s">
        <v>124</v>
      </c>
      <c r="D14" s="8" t="s">
        <v>153</v>
      </c>
      <c r="E14" s="8" t="s">
        <v>13</v>
      </c>
      <c r="F14" s="49" t="s">
        <v>101</v>
      </c>
      <c r="G14" s="19">
        <v>300</v>
      </c>
      <c r="H14" s="47">
        <f t="shared" si="0"/>
        <v>4500</v>
      </c>
      <c r="I14" s="43">
        <f t="shared" si="2"/>
        <v>166500</v>
      </c>
      <c r="J14" s="12">
        <f t="shared" si="1"/>
        <v>12807.692307692309</v>
      </c>
    </row>
    <row r="15" spans="1:10" x14ac:dyDescent="0.25">
      <c r="A15" s="42">
        <v>14</v>
      </c>
      <c r="B15" s="8">
        <v>96</v>
      </c>
      <c r="C15" s="8" t="s">
        <v>126</v>
      </c>
      <c r="D15" s="8" t="s">
        <v>154</v>
      </c>
      <c r="E15" s="8" t="s">
        <v>13</v>
      </c>
      <c r="F15" s="49" t="s">
        <v>101</v>
      </c>
      <c r="G15" s="19">
        <v>500</v>
      </c>
      <c r="H15" s="47">
        <f t="shared" si="0"/>
        <v>7500</v>
      </c>
      <c r="I15" s="43">
        <f t="shared" si="2"/>
        <v>174000</v>
      </c>
      <c r="J15" s="12">
        <f t="shared" si="1"/>
        <v>12428.571428571429</v>
      </c>
    </row>
    <row r="16" spans="1:10" x14ac:dyDescent="0.25">
      <c r="A16" s="42">
        <v>15</v>
      </c>
      <c r="B16" s="8">
        <v>100</v>
      </c>
      <c r="C16" s="8" t="s">
        <v>140</v>
      </c>
      <c r="D16" s="8" t="s">
        <v>90</v>
      </c>
      <c r="E16" s="8" t="s">
        <v>13</v>
      </c>
      <c r="F16" s="49" t="s">
        <v>101</v>
      </c>
      <c r="G16" s="19">
        <v>1100</v>
      </c>
      <c r="H16" s="47">
        <f t="shared" si="0"/>
        <v>16500</v>
      </c>
      <c r="I16" s="43">
        <f t="shared" si="2"/>
        <v>190500</v>
      </c>
      <c r="J16" s="12">
        <f t="shared" si="1"/>
        <v>12700</v>
      </c>
    </row>
    <row r="17" spans="1:10" x14ac:dyDescent="0.25">
      <c r="A17" s="42">
        <v>16</v>
      </c>
      <c r="B17" s="8">
        <v>101</v>
      </c>
      <c r="C17" s="8" t="s">
        <v>124</v>
      </c>
      <c r="D17" s="8" t="s">
        <v>157</v>
      </c>
      <c r="E17" s="8" t="s">
        <v>93</v>
      </c>
      <c r="F17" s="49" t="s">
        <v>101</v>
      </c>
      <c r="G17" s="19">
        <v>400</v>
      </c>
      <c r="H17" s="47">
        <f t="shared" si="0"/>
        <v>6000</v>
      </c>
      <c r="I17" s="43">
        <f t="shared" si="2"/>
        <v>196500</v>
      </c>
      <c r="J17" s="12">
        <f t="shared" si="1"/>
        <v>12281.25</v>
      </c>
    </row>
    <row r="18" spans="1:10" x14ac:dyDescent="0.25">
      <c r="A18" s="42">
        <v>17</v>
      </c>
      <c r="B18" s="8">
        <v>103</v>
      </c>
      <c r="C18" s="8" t="s">
        <v>124</v>
      </c>
      <c r="D18" s="8" t="s">
        <v>159</v>
      </c>
      <c r="E18" s="8" t="s">
        <v>13</v>
      </c>
      <c r="F18" s="49" t="s">
        <v>101</v>
      </c>
      <c r="G18" s="19">
        <v>1400</v>
      </c>
      <c r="H18" s="47">
        <f t="shared" si="0"/>
        <v>21000</v>
      </c>
      <c r="I18" s="43">
        <f t="shared" si="2"/>
        <v>217500</v>
      </c>
      <c r="J18" s="12">
        <f t="shared" si="1"/>
        <v>12794.117647058823</v>
      </c>
    </row>
    <row r="19" spans="1:10" x14ac:dyDescent="0.25">
      <c r="A19" s="42">
        <v>18</v>
      </c>
      <c r="B19" s="8">
        <v>106</v>
      </c>
      <c r="C19" s="8" t="s">
        <v>124</v>
      </c>
      <c r="D19" s="8" t="s">
        <v>162</v>
      </c>
      <c r="E19" s="8" t="s">
        <v>93</v>
      </c>
      <c r="F19" s="49" t="s">
        <v>101</v>
      </c>
      <c r="G19" s="19">
        <v>500</v>
      </c>
      <c r="H19" s="47">
        <f t="shared" si="0"/>
        <v>7500</v>
      </c>
      <c r="I19" s="43">
        <f t="shared" si="2"/>
        <v>225000</v>
      </c>
      <c r="J19" s="12">
        <f t="shared" si="1"/>
        <v>12500</v>
      </c>
    </row>
    <row r="20" spans="1:10" x14ac:dyDescent="0.25">
      <c r="A20" s="42">
        <v>19</v>
      </c>
      <c r="B20" s="8">
        <v>107</v>
      </c>
      <c r="C20" s="8" t="s">
        <v>25</v>
      </c>
      <c r="D20" s="8" t="s">
        <v>163</v>
      </c>
      <c r="E20" s="8" t="s">
        <v>13</v>
      </c>
      <c r="F20" s="49" t="s">
        <v>101</v>
      </c>
      <c r="G20" s="19">
        <v>600</v>
      </c>
      <c r="H20" s="47">
        <f t="shared" si="0"/>
        <v>9000</v>
      </c>
      <c r="I20" s="43">
        <f t="shared" si="2"/>
        <v>234000</v>
      </c>
      <c r="J20" s="12">
        <f t="shared" si="1"/>
        <v>12315.78947368421</v>
      </c>
    </row>
    <row r="21" spans="1:10" x14ac:dyDescent="0.25">
      <c r="A21" s="42">
        <v>20</v>
      </c>
      <c r="B21" s="8">
        <v>117</v>
      </c>
      <c r="C21" s="8" t="s">
        <v>124</v>
      </c>
      <c r="D21" s="8" t="s">
        <v>172</v>
      </c>
      <c r="E21" s="8" t="s">
        <v>13</v>
      </c>
      <c r="F21" s="49" t="s">
        <v>101</v>
      </c>
      <c r="G21" s="19">
        <v>300</v>
      </c>
      <c r="H21" s="47">
        <f t="shared" si="0"/>
        <v>4500</v>
      </c>
      <c r="I21" s="43">
        <f t="shared" si="2"/>
        <v>238500</v>
      </c>
      <c r="J21" s="12">
        <f t="shared" si="1"/>
        <v>11925</v>
      </c>
    </row>
    <row r="22" spans="1:10" x14ac:dyDescent="0.25">
      <c r="A22" s="42">
        <v>21</v>
      </c>
      <c r="B22" s="8">
        <v>118</v>
      </c>
      <c r="C22" s="8" t="s">
        <v>56</v>
      </c>
      <c r="D22" s="8" t="s">
        <v>173</v>
      </c>
      <c r="E22" s="8" t="s">
        <v>13</v>
      </c>
      <c r="F22" s="49" t="s">
        <v>101</v>
      </c>
      <c r="G22" s="19">
        <v>1600</v>
      </c>
      <c r="H22" s="47">
        <f t="shared" si="0"/>
        <v>24000</v>
      </c>
      <c r="I22" s="43">
        <f t="shared" si="2"/>
        <v>262500</v>
      </c>
      <c r="J22" s="12">
        <f t="shared" si="1"/>
        <v>12500</v>
      </c>
    </row>
    <row r="23" spans="1:10" x14ac:dyDescent="0.25">
      <c r="A23" s="42">
        <v>22</v>
      </c>
      <c r="B23" s="8">
        <v>123</v>
      </c>
      <c r="C23" s="8" t="s">
        <v>124</v>
      </c>
      <c r="D23" s="8" t="s">
        <v>178</v>
      </c>
      <c r="E23" s="8" t="s">
        <v>13</v>
      </c>
      <c r="F23" s="49" t="s">
        <v>101</v>
      </c>
      <c r="G23" s="19">
        <v>600</v>
      </c>
      <c r="H23" s="47">
        <f t="shared" si="0"/>
        <v>9000</v>
      </c>
      <c r="I23" s="43">
        <f t="shared" si="2"/>
        <v>271500</v>
      </c>
      <c r="J23" s="12">
        <f t="shared" si="1"/>
        <v>12340.90909090909</v>
      </c>
    </row>
    <row r="24" spans="1:10" x14ac:dyDescent="0.25">
      <c r="A24" s="42">
        <v>23</v>
      </c>
      <c r="B24" s="8">
        <v>124</v>
      </c>
      <c r="C24" s="8" t="s">
        <v>56</v>
      </c>
      <c r="D24" s="8" t="s">
        <v>179</v>
      </c>
      <c r="E24" s="8" t="s">
        <v>13</v>
      </c>
      <c r="F24" s="49" t="s">
        <v>101</v>
      </c>
      <c r="G24" s="19">
        <v>1000</v>
      </c>
      <c r="H24" s="47">
        <f t="shared" si="0"/>
        <v>15000</v>
      </c>
      <c r="I24" s="43">
        <f t="shared" si="2"/>
        <v>286500</v>
      </c>
      <c r="J24" s="12">
        <f t="shared" si="1"/>
        <v>12456.521739130434</v>
      </c>
    </row>
    <row r="25" spans="1:10" x14ac:dyDescent="0.25">
      <c r="A25" s="42">
        <v>24</v>
      </c>
      <c r="B25" s="8">
        <v>126</v>
      </c>
      <c r="C25" s="8" t="s">
        <v>126</v>
      </c>
      <c r="D25" s="8" t="s">
        <v>181</v>
      </c>
      <c r="E25" s="8" t="s">
        <v>13</v>
      </c>
      <c r="F25" s="49" t="s">
        <v>101</v>
      </c>
      <c r="G25" s="19">
        <v>200</v>
      </c>
      <c r="H25" s="47">
        <f t="shared" si="0"/>
        <v>3000</v>
      </c>
      <c r="I25" s="43">
        <f t="shared" si="2"/>
        <v>289500</v>
      </c>
      <c r="J25" s="12">
        <f t="shared" si="1"/>
        <v>12062.5</v>
      </c>
    </row>
    <row r="26" spans="1:10" x14ac:dyDescent="0.25">
      <c r="A26" s="42">
        <v>25</v>
      </c>
      <c r="B26" s="8">
        <v>130</v>
      </c>
      <c r="C26" s="8" t="s">
        <v>56</v>
      </c>
      <c r="D26" s="8" t="s">
        <v>185</v>
      </c>
      <c r="E26" s="8" t="s">
        <v>13</v>
      </c>
      <c r="F26" s="49" t="s">
        <v>101</v>
      </c>
      <c r="G26" s="19">
        <v>1000</v>
      </c>
      <c r="H26" s="47">
        <f t="shared" si="0"/>
        <v>15000</v>
      </c>
      <c r="I26" s="43">
        <f t="shared" si="2"/>
        <v>304500</v>
      </c>
      <c r="J26" s="12">
        <f t="shared" si="1"/>
        <v>12180</v>
      </c>
    </row>
    <row r="27" spans="1:10" x14ac:dyDescent="0.25">
      <c r="A27" s="42">
        <v>26</v>
      </c>
      <c r="B27" s="8">
        <v>131</v>
      </c>
      <c r="C27" s="8" t="s">
        <v>113</v>
      </c>
      <c r="D27" s="8" t="s">
        <v>186</v>
      </c>
      <c r="E27" s="8" t="s">
        <v>13</v>
      </c>
      <c r="F27" s="49" t="s">
        <v>101</v>
      </c>
      <c r="G27" s="19">
        <v>1200</v>
      </c>
      <c r="H27" s="47">
        <f t="shared" si="0"/>
        <v>18000</v>
      </c>
      <c r="I27" s="43">
        <f t="shared" si="2"/>
        <v>322500</v>
      </c>
      <c r="J27" s="12">
        <f t="shared" si="1"/>
        <v>12403.846153846154</v>
      </c>
    </row>
    <row r="28" spans="1:10" x14ac:dyDescent="0.25">
      <c r="A28" s="42">
        <v>27</v>
      </c>
      <c r="B28" s="8">
        <v>133</v>
      </c>
      <c r="C28" s="8" t="s">
        <v>56</v>
      </c>
      <c r="D28" s="8" t="s">
        <v>188</v>
      </c>
      <c r="E28" s="8" t="s">
        <v>13</v>
      </c>
      <c r="F28" s="49" t="s">
        <v>101</v>
      </c>
      <c r="G28" s="19">
        <v>1000</v>
      </c>
      <c r="H28" s="47">
        <f t="shared" si="0"/>
        <v>15000</v>
      </c>
      <c r="I28" s="43">
        <f t="shared" si="2"/>
        <v>337500</v>
      </c>
      <c r="J28" s="12">
        <f t="shared" si="1"/>
        <v>12500</v>
      </c>
    </row>
    <row r="29" spans="1:10" x14ac:dyDescent="0.25">
      <c r="A29" s="42"/>
      <c r="B29" s="8"/>
      <c r="C29" s="8"/>
      <c r="D29" s="8"/>
      <c r="E29" s="8"/>
      <c r="F29" s="49"/>
      <c r="G29" s="19"/>
      <c r="H29" s="47"/>
      <c r="I29" s="43"/>
      <c r="J29" s="56"/>
    </row>
    <row r="30" spans="1:10" ht="15.75" thickBot="1" x14ac:dyDescent="0.3">
      <c r="A30" s="42"/>
      <c r="B30" s="8"/>
      <c r="C30" s="8"/>
      <c r="D30" s="8"/>
      <c r="E30" s="8"/>
      <c r="F30" s="49"/>
      <c r="G30" s="19"/>
      <c r="H30" s="47"/>
      <c r="I30" s="43"/>
      <c r="J30" s="12"/>
    </row>
    <row r="31" spans="1:10" ht="15.75" thickBot="1" x14ac:dyDescent="0.3">
      <c r="H31" s="50">
        <f>SUM(H2:H30)</f>
        <v>337500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5" sqref="J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topLeftCell="A19" workbookViewId="0">
      <selection activeCell="K42" sqref="K42"/>
    </sheetView>
  </sheetViews>
  <sheetFormatPr defaultRowHeight="15" x14ac:dyDescent="0.25"/>
  <cols>
    <col min="3" max="3" width="30" bestFit="1" customWidth="1"/>
    <col min="4" max="4" width="23.5703125" customWidth="1"/>
    <col min="5" max="5" width="15.85546875" bestFit="1" customWidth="1"/>
    <col min="6" max="6" width="30.140625" bestFit="1" customWidth="1"/>
    <col min="7" max="7" width="12.28515625" bestFit="1" customWidth="1"/>
    <col min="8" max="8" width="13.28515625" customWidth="1"/>
    <col min="9" max="9" width="17" bestFit="1" customWidth="1"/>
    <col min="10" max="10" width="13.28515625" bestFit="1" customWidth="1"/>
  </cols>
  <sheetData>
    <row r="1" spans="1:10" x14ac:dyDescent="0.25">
      <c r="C1" s="1" t="s">
        <v>0</v>
      </c>
      <c r="D1" s="2">
        <v>43225</v>
      </c>
    </row>
    <row r="2" spans="1:10" x14ac:dyDescent="0.25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1" t="s">
        <v>9</v>
      </c>
      <c r="J2" s="41" t="s">
        <v>10</v>
      </c>
    </row>
    <row r="3" spans="1:10" x14ac:dyDescent="0.25">
      <c r="A3" s="42">
        <v>1</v>
      </c>
      <c r="B3" s="8">
        <v>59</v>
      </c>
      <c r="C3" s="8" t="s">
        <v>56</v>
      </c>
      <c r="D3" s="8" t="s">
        <v>118</v>
      </c>
      <c r="E3" s="8" t="s">
        <v>13</v>
      </c>
      <c r="F3" s="14" t="s">
        <v>193</v>
      </c>
      <c r="G3" s="19">
        <v>2000</v>
      </c>
      <c r="H3" s="47">
        <f>G3*15</f>
        <v>30000</v>
      </c>
      <c r="I3" s="12">
        <v>30000</v>
      </c>
      <c r="J3" s="12">
        <f>I3/A3</f>
        <v>30000</v>
      </c>
    </row>
    <row r="4" spans="1:10" x14ac:dyDescent="0.25">
      <c r="A4" s="42">
        <v>2</v>
      </c>
      <c r="B4" s="8">
        <v>63</v>
      </c>
      <c r="C4" s="8" t="s">
        <v>11</v>
      </c>
      <c r="D4" s="8" t="s">
        <v>120</v>
      </c>
      <c r="E4" s="8" t="s">
        <v>13</v>
      </c>
      <c r="F4" s="14" t="s">
        <v>191</v>
      </c>
      <c r="G4" s="19">
        <v>3500</v>
      </c>
      <c r="H4" s="47">
        <f t="shared" ref="H4:H45" si="0">G4*15</f>
        <v>52500</v>
      </c>
      <c r="I4" s="12">
        <f>H4+I3</f>
        <v>82500</v>
      </c>
      <c r="J4" s="12">
        <f t="shared" ref="J4:J44" si="1">I4/A4</f>
        <v>41250</v>
      </c>
    </row>
    <row r="5" spans="1:10" x14ac:dyDescent="0.25">
      <c r="A5" s="42">
        <v>3</v>
      </c>
      <c r="B5" s="8">
        <v>65</v>
      </c>
      <c r="C5" s="8" t="s">
        <v>71</v>
      </c>
      <c r="D5" s="8" t="s">
        <v>123</v>
      </c>
      <c r="E5" s="8" t="s">
        <v>93</v>
      </c>
      <c r="F5" s="14" t="s">
        <v>209</v>
      </c>
      <c r="G5" s="19">
        <v>1100</v>
      </c>
      <c r="H5" s="47">
        <f t="shared" si="0"/>
        <v>16500</v>
      </c>
      <c r="I5" s="12">
        <f t="shared" ref="I5:I45" si="2">H5+I4</f>
        <v>99000</v>
      </c>
      <c r="J5" s="12">
        <f t="shared" si="1"/>
        <v>33000</v>
      </c>
    </row>
    <row r="6" spans="1:10" x14ac:dyDescent="0.25">
      <c r="A6" s="42">
        <v>4</v>
      </c>
      <c r="B6" s="8">
        <v>69</v>
      </c>
      <c r="C6" s="8" t="s">
        <v>124</v>
      </c>
      <c r="D6" s="8" t="s">
        <v>129</v>
      </c>
      <c r="E6" s="8" t="s">
        <v>13</v>
      </c>
      <c r="F6" s="14" t="s">
        <v>192</v>
      </c>
      <c r="G6" s="19">
        <v>500</v>
      </c>
      <c r="H6" s="47">
        <f t="shared" si="0"/>
        <v>7500</v>
      </c>
      <c r="I6" s="12">
        <f t="shared" si="2"/>
        <v>106500</v>
      </c>
      <c r="J6" s="12">
        <f t="shared" si="1"/>
        <v>26625</v>
      </c>
    </row>
    <row r="7" spans="1:10" x14ac:dyDescent="0.25">
      <c r="A7" s="42">
        <v>5</v>
      </c>
      <c r="B7" s="8">
        <v>70</v>
      </c>
      <c r="C7" s="8" t="s">
        <v>124</v>
      </c>
      <c r="D7" s="8" t="s">
        <v>130</v>
      </c>
      <c r="E7" s="8" t="s">
        <v>13</v>
      </c>
      <c r="F7" s="14" t="s">
        <v>196</v>
      </c>
      <c r="G7" s="19">
        <v>800</v>
      </c>
      <c r="H7" s="47">
        <f t="shared" si="0"/>
        <v>12000</v>
      </c>
      <c r="I7" s="12">
        <f t="shared" si="2"/>
        <v>118500</v>
      </c>
      <c r="J7" s="12">
        <f t="shared" si="1"/>
        <v>23700</v>
      </c>
    </row>
    <row r="8" spans="1:10" x14ac:dyDescent="0.25">
      <c r="A8" s="42">
        <v>6</v>
      </c>
      <c r="B8" s="8">
        <v>71</v>
      </c>
      <c r="C8" s="8" t="s">
        <v>25</v>
      </c>
      <c r="D8" s="8" t="s">
        <v>131</v>
      </c>
      <c r="E8" s="8" t="s">
        <v>13</v>
      </c>
      <c r="F8" s="15" t="s">
        <v>18</v>
      </c>
      <c r="G8" s="19">
        <v>1000</v>
      </c>
      <c r="H8" s="47">
        <f t="shared" si="0"/>
        <v>15000</v>
      </c>
      <c r="I8" s="12">
        <f t="shared" si="2"/>
        <v>133500</v>
      </c>
      <c r="J8" s="12">
        <f t="shared" si="1"/>
        <v>22250</v>
      </c>
    </row>
    <row r="9" spans="1:10" x14ac:dyDescent="0.25">
      <c r="A9" s="42">
        <v>7</v>
      </c>
      <c r="B9" s="8">
        <v>74</v>
      </c>
      <c r="C9" s="8" t="s">
        <v>11</v>
      </c>
      <c r="D9" s="8" t="s">
        <v>133</v>
      </c>
      <c r="E9" s="8" t="s">
        <v>13</v>
      </c>
      <c r="F9" s="14" t="s">
        <v>194</v>
      </c>
      <c r="G9" s="19">
        <v>4500</v>
      </c>
      <c r="H9" s="47">
        <f t="shared" si="0"/>
        <v>67500</v>
      </c>
      <c r="I9" s="12">
        <f t="shared" si="2"/>
        <v>201000</v>
      </c>
      <c r="J9" s="12">
        <f t="shared" si="1"/>
        <v>28714.285714285714</v>
      </c>
    </row>
    <row r="10" spans="1:10" x14ac:dyDescent="0.25">
      <c r="A10" s="42">
        <v>8</v>
      </c>
      <c r="B10" s="8">
        <v>75</v>
      </c>
      <c r="C10" s="8" t="s">
        <v>134</v>
      </c>
      <c r="D10" s="8" t="s">
        <v>135</v>
      </c>
      <c r="E10" s="8" t="s">
        <v>13</v>
      </c>
      <c r="F10" s="14" t="s">
        <v>80</v>
      </c>
      <c r="G10" s="19">
        <v>2000</v>
      </c>
      <c r="H10" s="47">
        <f t="shared" si="0"/>
        <v>30000</v>
      </c>
      <c r="I10" s="12">
        <f t="shared" si="2"/>
        <v>231000</v>
      </c>
      <c r="J10" s="12">
        <f t="shared" si="1"/>
        <v>28875</v>
      </c>
    </row>
    <row r="11" spans="1:10" x14ac:dyDescent="0.25">
      <c r="A11" s="42">
        <v>9</v>
      </c>
      <c r="B11" s="8">
        <v>76</v>
      </c>
      <c r="C11" s="8" t="s">
        <v>50</v>
      </c>
      <c r="D11" s="8" t="s">
        <v>136</v>
      </c>
      <c r="E11" s="8" t="s">
        <v>13</v>
      </c>
      <c r="F11" s="14" t="s">
        <v>221</v>
      </c>
      <c r="G11" s="19">
        <v>2200</v>
      </c>
      <c r="H11" s="47">
        <f t="shared" si="0"/>
        <v>33000</v>
      </c>
      <c r="I11" s="12">
        <f t="shared" si="2"/>
        <v>264000</v>
      </c>
      <c r="J11" s="12">
        <f t="shared" si="1"/>
        <v>29333.333333333332</v>
      </c>
    </row>
    <row r="12" spans="1:10" x14ac:dyDescent="0.25">
      <c r="A12" s="42">
        <v>10</v>
      </c>
      <c r="B12" s="8">
        <v>77</v>
      </c>
      <c r="C12" s="8" t="s">
        <v>124</v>
      </c>
      <c r="D12" s="8" t="s">
        <v>137</v>
      </c>
      <c r="E12" s="8" t="s">
        <v>13</v>
      </c>
      <c r="F12" s="9" t="s">
        <v>195</v>
      </c>
      <c r="G12" s="19">
        <v>700</v>
      </c>
      <c r="H12" s="47">
        <f t="shared" si="0"/>
        <v>10500</v>
      </c>
      <c r="I12" s="12">
        <f t="shared" si="2"/>
        <v>274500</v>
      </c>
      <c r="J12" s="12">
        <f t="shared" si="1"/>
        <v>27450</v>
      </c>
    </row>
    <row r="13" spans="1:10" x14ac:dyDescent="0.25">
      <c r="A13" s="42">
        <v>11</v>
      </c>
      <c r="B13" s="8">
        <v>78</v>
      </c>
      <c r="C13" s="8" t="s">
        <v>28</v>
      </c>
      <c r="D13" s="8" t="s">
        <v>138</v>
      </c>
      <c r="E13" s="8" t="s">
        <v>13</v>
      </c>
      <c r="F13" s="9" t="s">
        <v>209</v>
      </c>
      <c r="G13" s="19">
        <v>1100</v>
      </c>
      <c r="H13" s="47">
        <f t="shared" si="0"/>
        <v>16500</v>
      </c>
      <c r="I13" s="12">
        <f t="shared" si="2"/>
        <v>291000</v>
      </c>
      <c r="J13" s="12">
        <f t="shared" si="1"/>
        <v>26454.545454545456</v>
      </c>
    </row>
    <row r="14" spans="1:10" x14ac:dyDescent="0.25">
      <c r="A14" s="42">
        <v>12</v>
      </c>
      <c r="B14" s="8">
        <v>79</v>
      </c>
      <c r="C14" s="8" t="s">
        <v>25</v>
      </c>
      <c r="D14" s="8" t="s">
        <v>139</v>
      </c>
      <c r="E14" s="8" t="s">
        <v>13</v>
      </c>
      <c r="F14" s="9" t="s">
        <v>197</v>
      </c>
      <c r="G14" s="19">
        <v>1000</v>
      </c>
      <c r="H14" s="47">
        <f t="shared" si="0"/>
        <v>15000</v>
      </c>
      <c r="I14" s="12">
        <f t="shared" si="2"/>
        <v>306000</v>
      </c>
      <c r="J14" s="12">
        <f t="shared" si="1"/>
        <v>25500</v>
      </c>
    </row>
    <row r="15" spans="1:10" x14ac:dyDescent="0.25">
      <c r="A15" s="42">
        <v>13</v>
      </c>
      <c r="B15" s="8">
        <v>81</v>
      </c>
      <c r="C15" s="8" t="s">
        <v>124</v>
      </c>
      <c r="D15" s="8" t="s">
        <v>141</v>
      </c>
      <c r="E15" s="8" t="s">
        <v>13</v>
      </c>
      <c r="F15" s="9" t="s">
        <v>222</v>
      </c>
      <c r="G15" s="19">
        <v>800</v>
      </c>
      <c r="H15" s="47">
        <f t="shared" si="0"/>
        <v>12000</v>
      </c>
      <c r="I15" s="12">
        <f t="shared" si="2"/>
        <v>318000</v>
      </c>
      <c r="J15" s="12">
        <f t="shared" si="1"/>
        <v>24461.538461538461</v>
      </c>
    </row>
    <row r="16" spans="1:10" x14ac:dyDescent="0.25">
      <c r="A16" s="42">
        <v>14</v>
      </c>
      <c r="B16" s="16">
        <v>82</v>
      </c>
      <c r="C16" s="16" t="s">
        <v>124</v>
      </c>
      <c r="D16" s="16" t="s">
        <v>142</v>
      </c>
      <c r="E16" s="16" t="s">
        <v>93</v>
      </c>
      <c r="F16" s="9" t="s">
        <v>223</v>
      </c>
      <c r="G16" s="19">
        <v>500</v>
      </c>
      <c r="H16" s="47">
        <f t="shared" si="0"/>
        <v>7500</v>
      </c>
      <c r="I16" s="12">
        <f t="shared" si="2"/>
        <v>325500</v>
      </c>
      <c r="J16" s="12">
        <f t="shared" si="1"/>
        <v>23250</v>
      </c>
    </row>
    <row r="17" spans="1:10" x14ac:dyDescent="0.25">
      <c r="A17" s="42">
        <v>15</v>
      </c>
      <c r="B17" s="8">
        <v>83</v>
      </c>
      <c r="C17" s="8" t="s">
        <v>143</v>
      </c>
      <c r="D17" s="8" t="s">
        <v>144</v>
      </c>
      <c r="E17" s="8" t="s">
        <v>13</v>
      </c>
      <c r="F17" s="15" t="s">
        <v>18</v>
      </c>
      <c r="G17" s="19">
        <v>600</v>
      </c>
      <c r="H17" s="47">
        <f t="shared" si="0"/>
        <v>9000</v>
      </c>
      <c r="I17" s="12">
        <f t="shared" si="2"/>
        <v>334500</v>
      </c>
      <c r="J17" s="12">
        <f t="shared" si="1"/>
        <v>22300</v>
      </c>
    </row>
    <row r="18" spans="1:10" x14ac:dyDescent="0.25">
      <c r="A18" s="42">
        <v>16</v>
      </c>
      <c r="B18" s="8">
        <v>85</v>
      </c>
      <c r="C18" s="8" t="s">
        <v>124</v>
      </c>
      <c r="D18" s="8" t="s">
        <v>145</v>
      </c>
      <c r="E18" s="8" t="s">
        <v>13</v>
      </c>
      <c r="F18" s="14" t="s">
        <v>192</v>
      </c>
      <c r="G18" s="19">
        <v>600</v>
      </c>
      <c r="H18" s="47">
        <f t="shared" si="0"/>
        <v>9000</v>
      </c>
      <c r="I18" s="12">
        <f t="shared" si="2"/>
        <v>343500</v>
      </c>
      <c r="J18" s="12">
        <f t="shared" si="1"/>
        <v>21468.75</v>
      </c>
    </row>
    <row r="19" spans="1:10" x14ac:dyDescent="0.25">
      <c r="A19" s="42">
        <v>17</v>
      </c>
      <c r="B19" s="8">
        <v>86</v>
      </c>
      <c r="C19" s="8" t="s">
        <v>124</v>
      </c>
      <c r="D19" s="8" t="s">
        <v>146</v>
      </c>
      <c r="E19" s="8" t="s">
        <v>93</v>
      </c>
      <c r="F19" s="14" t="s">
        <v>224</v>
      </c>
      <c r="G19" s="19">
        <v>500</v>
      </c>
      <c r="H19" s="47">
        <f t="shared" si="0"/>
        <v>7500</v>
      </c>
      <c r="I19" s="12">
        <f t="shared" si="2"/>
        <v>351000</v>
      </c>
      <c r="J19" s="12">
        <f t="shared" si="1"/>
        <v>20647.058823529413</v>
      </c>
    </row>
    <row r="20" spans="1:10" x14ac:dyDescent="0.25">
      <c r="A20" s="42">
        <v>18</v>
      </c>
      <c r="B20" s="16">
        <v>87</v>
      </c>
      <c r="C20" s="16" t="s">
        <v>71</v>
      </c>
      <c r="D20" s="16" t="s">
        <v>147</v>
      </c>
      <c r="E20" s="16" t="s">
        <v>93</v>
      </c>
      <c r="F20" s="15" t="s">
        <v>198</v>
      </c>
      <c r="G20" s="48">
        <v>1500</v>
      </c>
      <c r="H20" s="47">
        <f t="shared" si="0"/>
        <v>22500</v>
      </c>
      <c r="I20" s="12">
        <f t="shared" si="2"/>
        <v>373500</v>
      </c>
      <c r="J20" s="12">
        <f t="shared" si="1"/>
        <v>20750</v>
      </c>
    </row>
    <row r="21" spans="1:10" x14ac:dyDescent="0.25">
      <c r="A21" s="42">
        <v>19</v>
      </c>
      <c r="B21" s="8">
        <v>94</v>
      </c>
      <c r="C21" s="8" t="s">
        <v>39</v>
      </c>
      <c r="D21" s="8" t="s">
        <v>152</v>
      </c>
      <c r="E21" s="16" t="s">
        <v>93</v>
      </c>
      <c r="F21" s="15" t="s">
        <v>18</v>
      </c>
      <c r="G21" s="19">
        <v>1900</v>
      </c>
      <c r="H21" s="47">
        <f t="shared" si="0"/>
        <v>28500</v>
      </c>
      <c r="I21" s="12">
        <f t="shared" si="2"/>
        <v>402000</v>
      </c>
      <c r="J21" s="12">
        <f t="shared" si="1"/>
        <v>21157.894736842107</v>
      </c>
    </row>
    <row r="22" spans="1:10" x14ac:dyDescent="0.25">
      <c r="A22" s="42">
        <v>20</v>
      </c>
      <c r="B22" s="8">
        <v>97</v>
      </c>
      <c r="C22" s="8" t="s">
        <v>19</v>
      </c>
      <c r="D22" s="8" t="s">
        <v>155</v>
      </c>
      <c r="E22" s="8" t="s">
        <v>13</v>
      </c>
      <c r="F22" s="14" t="s">
        <v>210</v>
      </c>
      <c r="G22" s="19">
        <v>2000</v>
      </c>
      <c r="H22" s="47">
        <f t="shared" si="0"/>
        <v>30000</v>
      </c>
      <c r="I22" s="12">
        <f t="shared" si="2"/>
        <v>432000</v>
      </c>
      <c r="J22" s="12">
        <f t="shared" si="1"/>
        <v>21600</v>
      </c>
    </row>
    <row r="23" spans="1:10" x14ac:dyDescent="0.25">
      <c r="A23" s="42">
        <v>21</v>
      </c>
      <c r="B23" s="8">
        <v>98</v>
      </c>
      <c r="C23" s="8" t="s">
        <v>124</v>
      </c>
      <c r="D23" s="8" t="s">
        <v>156</v>
      </c>
      <c r="E23" s="8" t="s">
        <v>13</v>
      </c>
      <c r="F23" s="14" t="s">
        <v>225</v>
      </c>
      <c r="G23" s="19">
        <v>1300</v>
      </c>
      <c r="H23" s="47">
        <f t="shared" si="0"/>
        <v>19500</v>
      </c>
      <c r="I23" s="12">
        <f t="shared" si="2"/>
        <v>451500</v>
      </c>
      <c r="J23" s="12">
        <f t="shared" si="1"/>
        <v>21500</v>
      </c>
    </row>
    <row r="24" spans="1:10" x14ac:dyDescent="0.25">
      <c r="A24" s="42">
        <v>22</v>
      </c>
      <c r="B24" s="8">
        <v>99</v>
      </c>
      <c r="C24" s="8" t="s">
        <v>140</v>
      </c>
      <c r="D24" s="8" t="s">
        <v>90</v>
      </c>
      <c r="E24" s="8" t="s">
        <v>13</v>
      </c>
      <c r="F24" s="15" t="s">
        <v>231</v>
      </c>
      <c r="G24" s="19">
        <v>1200</v>
      </c>
      <c r="H24" s="47">
        <f t="shared" si="0"/>
        <v>18000</v>
      </c>
      <c r="I24" s="12">
        <f t="shared" si="2"/>
        <v>469500</v>
      </c>
      <c r="J24" s="12">
        <f t="shared" si="1"/>
        <v>21340.909090909092</v>
      </c>
    </row>
    <row r="25" spans="1:10" x14ac:dyDescent="0.25">
      <c r="A25" s="42">
        <v>23</v>
      </c>
      <c r="B25" s="8">
        <v>102</v>
      </c>
      <c r="C25" s="8" t="s">
        <v>124</v>
      </c>
      <c r="D25" s="8" t="s">
        <v>158</v>
      </c>
      <c r="E25" s="8" t="s">
        <v>13</v>
      </c>
      <c r="F25" s="14" t="s">
        <v>230</v>
      </c>
      <c r="G25" s="19">
        <v>800</v>
      </c>
      <c r="H25" s="47">
        <f t="shared" si="0"/>
        <v>12000</v>
      </c>
      <c r="I25" s="12">
        <f t="shared" si="2"/>
        <v>481500</v>
      </c>
      <c r="J25" s="12">
        <f t="shared" si="1"/>
        <v>20934.782608695652</v>
      </c>
    </row>
    <row r="26" spans="1:10" x14ac:dyDescent="0.25">
      <c r="A26" s="42">
        <v>24</v>
      </c>
      <c r="B26" s="8">
        <v>104</v>
      </c>
      <c r="C26" s="8" t="s">
        <v>28</v>
      </c>
      <c r="D26" s="8" t="s">
        <v>160</v>
      </c>
      <c r="E26" s="8" t="s">
        <v>13</v>
      </c>
      <c r="F26" s="14" t="s">
        <v>199</v>
      </c>
      <c r="G26" s="19">
        <v>1200</v>
      </c>
      <c r="H26" s="47">
        <f t="shared" si="0"/>
        <v>18000</v>
      </c>
      <c r="I26" s="12">
        <f t="shared" si="2"/>
        <v>499500</v>
      </c>
      <c r="J26" s="12">
        <f t="shared" si="1"/>
        <v>20812.5</v>
      </c>
    </row>
    <row r="27" spans="1:10" x14ac:dyDescent="0.25">
      <c r="A27" s="42">
        <v>25</v>
      </c>
      <c r="B27" s="8">
        <v>105</v>
      </c>
      <c r="C27" s="8" t="s">
        <v>134</v>
      </c>
      <c r="D27" s="8" t="s">
        <v>161</v>
      </c>
      <c r="E27" s="8" t="s">
        <v>13</v>
      </c>
      <c r="F27" s="14" t="s">
        <v>200</v>
      </c>
      <c r="G27" s="19">
        <v>600</v>
      </c>
      <c r="H27" s="47">
        <f t="shared" si="0"/>
        <v>9000</v>
      </c>
      <c r="I27" s="12">
        <f t="shared" si="2"/>
        <v>508500</v>
      </c>
      <c r="J27" s="12">
        <f t="shared" si="1"/>
        <v>20340</v>
      </c>
    </row>
    <row r="28" spans="1:10" x14ac:dyDescent="0.25">
      <c r="A28" s="42">
        <v>26</v>
      </c>
      <c r="B28" s="8">
        <v>108</v>
      </c>
      <c r="C28" s="8" t="s">
        <v>124</v>
      </c>
      <c r="D28" s="8" t="s">
        <v>164</v>
      </c>
      <c r="E28" s="8" t="s">
        <v>13</v>
      </c>
      <c r="F28" s="14" t="s">
        <v>230</v>
      </c>
      <c r="G28" s="19">
        <v>400</v>
      </c>
      <c r="H28" s="47">
        <f t="shared" si="0"/>
        <v>6000</v>
      </c>
      <c r="I28" s="12">
        <f t="shared" si="2"/>
        <v>514500</v>
      </c>
      <c r="J28" s="12">
        <f t="shared" si="1"/>
        <v>19788.461538461539</v>
      </c>
    </row>
    <row r="29" spans="1:10" x14ac:dyDescent="0.25">
      <c r="A29" s="42">
        <v>27</v>
      </c>
      <c r="B29" s="8">
        <v>109</v>
      </c>
      <c r="C29" s="8" t="s">
        <v>126</v>
      </c>
      <c r="D29" s="8" t="s">
        <v>165</v>
      </c>
      <c r="E29" s="8" t="s">
        <v>13</v>
      </c>
      <c r="F29" s="14" t="s">
        <v>201</v>
      </c>
      <c r="G29" s="19">
        <v>300</v>
      </c>
      <c r="H29" s="47">
        <f t="shared" si="0"/>
        <v>4500</v>
      </c>
      <c r="I29" s="12">
        <f t="shared" si="2"/>
        <v>519000</v>
      </c>
      <c r="J29" s="12">
        <f t="shared" si="1"/>
        <v>19222.222222222223</v>
      </c>
    </row>
    <row r="30" spans="1:10" x14ac:dyDescent="0.25">
      <c r="A30" s="42">
        <v>28</v>
      </c>
      <c r="B30" s="8">
        <v>110</v>
      </c>
      <c r="C30" s="8" t="s">
        <v>71</v>
      </c>
      <c r="D30" s="8" t="s">
        <v>166</v>
      </c>
      <c r="E30" s="8" t="s">
        <v>93</v>
      </c>
      <c r="F30" s="14" t="s">
        <v>195</v>
      </c>
      <c r="G30" s="19">
        <v>1700</v>
      </c>
      <c r="H30" s="47">
        <f t="shared" si="0"/>
        <v>25500</v>
      </c>
      <c r="I30" s="12">
        <f t="shared" si="2"/>
        <v>544500</v>
      </c>
      <c r="J30" s="12">
        <f t="shared" si="1"/>
        <v>19446.428571428572</v>
      </c>
    </row>
    <row r="31" spans="1:10" x14ac:dyDescent="0.25">
      <c r="A31" s="42">
        <v>29</v>
      </c>
      <c r="B31" s="8">
        <v>112</v>
      </c>
      <c r="C31" s="8" t="s">
        <v>11</v>
      </c>
      <c r="D31" s="8" t="s">
        <v>167</v>
      </c>
      <c r="E31" s="8" t="s">
        <v>13</v>
      </c>
      <c r="F31" s="14" t="s">
        <v>226</v>
      </c>
      <c r="G31" s="19">
        <v>1600</v>
      </c>
      <c r="H31" s="47">
        <f t="shared" si="0"/>
        <v>24000</v>
      </c>
      <c r="I31" s="12">
        <f t="shared" si="2"/>
        <v>568500</v>
      </c>
      <c r="J31" s="12">
        <f t="shared" si="1"/>
        <v>19603.448275862069</v>
      </c>
    </row>
    <row r="32" spans="1:10" x14ac:dyDescent="0.25">
      <c r="A32" s="42">
        <v>30</v>
      </c>
      <c r="B32" s="8">
        <v>113</v>
      </c>
      <c r="C32" s="8" t="s">
        <v>168</v>
      </c>
      <c r="D32" s="8" t="s">
        <v>169</v>
      </c>
      <c r="E32" s="8" t="s">
        <v>13</v>
      </c>
      <c r="F32" s="14" t="s">
        <v>202</v>
      </c>
      <c r="G32" s="19">
        <v>2200</v>
      </c>
      <c r="H32" s="47">
        <f t="shared" si="0"/>
        <v>33000</v>
      </c>
      <c r="I32" s="12">
        <f t="shared" si="2"/>
        <v>601500</v>
      </c>
      <c r="J32" s="12">
        <f t="shared" si="1"/>
        <v>20050</v>
      </c>
    </row>
    <row r="33" spans="1:10" x14ac:dyDescent="0.25">
      <c r="A33" s="42">
        <v>31</v>
      </c>
      <c r="B33" s="8">
        <v>115</v>
      </c>
      <c r="C33" s="8" t="s">
        <v>11</v>
      </c>
      <c r="D33" s="8" t="s">
        <v>170</v>
      </c>
      <c r="E33" s="8" t="s">
        <v>13</v>
      </c>
      <c r="F33" s="14" t="s">
        <v>227</v>
      </c>
      <c r="G33" s="19">
        <v>2400</v>
      </c>
      <c r="H33" s="47">
        <f t="shared" si="0"/>
        <v>36000</v>
      </c>
      <c r="I33" s="12">
        <f t="shared" si="2"/>
        <v>637500</v>
      </c>
      <c r="J33" s="12">
        <f t="shared" si="1"/>
        <v>20564.516129032258</v>
      </c>
    </row>
    <row r="34" spans="1:10" x14ac:dyDescent="0.25">
      <c r="A34" s="42">
        <v>32</v>
      </c>
      <c r="B34" s="8">
        <v>116</v>
      </c>
      <c r="C34" s="8" t="s">
        <v>39</v>
      </c>
      <c r="D34" s="8" t="s">
        <v>171</v>
      </c>
      <c r="E34" s="8" t="s">
        <v>13</v>
      </c>
      <c r="F34" s="14" t="s">
        <v>228</v>
      </c>
      <c r="G34" s="19">
        <v>800</v>
      </c>
      <c r="H34" s="47">
        <f t="shared" si="0"/>
        <v>12000</v>
      </c>
      <c r="I34" s="12">
        <f t="shared" si="2"/>
        <v>649500</v>
      </c>
      <c r="J34" s="12">
        <f t="shared" si="1"/>
        <v>20296.875</v>
      </c>
    </row>
    <row r="35" spans="1:10" x14ac:dyDescent="0.25">
      <c r="A35" s="42">
        <v>33</v>
      </c>
      <c r="B35" s="8">
        <v>119</v>
      </c>
      <c r="C35" s="8" t="s">
        <v>19</v>
      </c>
      <c r="D35" s="8" t="s">
        <v>174</v>
      </c>
      <c r="E35" s="8" t="s">
        <v>13</v>
      </c>
      <c r="F35" s="14" t="s">
        <v>222</v>
      </c>
      <c r="G35" s="19">
        <v>500</v>
      </c>
      <c r="H35" s="47">
        <f t="shared" si="0"/>
        <v>7500</v>
      </c>
      <c r="I35" s="12">
        <f t="shared" si="2"/>
        <v>657000</v>
      </c>
      <c r="J35" s="12">
        <f t="shared" si="1"/>
        <v>19909.090909090908</v>
      </c>
    </row>
    <row r="36" spans="1:10" x14ac:dyDescent="0.25">
      <c r="A36" s="42">
        <v>34</v>
      </c>
      <c r="B36" s="8">
        <v>120</v>
      </c>
      <c r="C36" s="8" t="s">
        <v>168</v>
      </c>
      <c r="D36" s="8" t="s">
        <v>175</v>
      </c>
      <c r="E36" s="8" t="s">
        <v>13</v>
      </c>
      <c r="F36" s="15" t="s">
        <v>229</v>
      </c>
      <c r="G36" s="19">
        <v>1200</v>
      </c>
      <c r="H36" s="47">
        <f t="shared" si="0"/>
        <v>18000</v>
      </c>
      <c r="I36" s="12">
        <f t="shared" si="2"/>
        <v>675000</v>
      </c>
      <c r="J36" s="12">
        <f t="shared" si="1"/>
        <v>19852.941176470587</v>
      </c>
    </row>
    <row r="37" spans="1:10" x14ac:dyDescent="0.25">
      <c r="A37" s="42">
        <v>35</v>
      </c>
      <c r="B37" s="8">
        <v>121</v>
      </c>
      <c r="C37" s="8" t="s">
        <v>126</v>
      </c>
      <c r="D37" s="8" t="s">
        <v>176</v>
      </c>
      <c r="E37" s="8" t="s">
        <v>13</v>
      </c>
      <c r="F37" s="14" t="s">
        <v>203</v>
      </c>
      <c r="G37" s="19">
        <v>300</v>
      </c>
      <c r="H37" s="47">
        <f t="shared" si="0"/>
        <v>4500</v>
      </c>
      <c r="I37" s="12">
        <f t="shared" si="2"/>
        <v>679500</v>
      </c>
      <c r="J37" s="12">
        <f t="shared" si="1"/>
        <v>19414.285714285714</v>
      </c>
    </row>
    <row r="38" spans="1:10" x14ac:dyDescent="0.25">
      <c r="A38" s="42">
        <v>36</v>
      </c>
      <c r="B38" s="8">
        <v>122</v>
      </c>
      <c r="C38" s="8" t="s">
        <v>124</v>
      </c>
      <c r="D38" s="8" t="s">
        <v>177</v>
      </c>
      <c r="E38" s="8" t="s">
        <v>93</v>
      </c>
      <c r="F38" s="14" t="s">
        <v>204</v>
      </c>
      <c r="G38" s="19">
        <v>1200</v>
      </c>
      <c r="H38" s="47">
        <f t="shared" si="0"/>
        <v>18000</v>
      </c>
      <c r="I38" s="12">
        <f t="shared" si="2"/>
        <v>697500</v>
      </c>
      <c r="J38" s="12">
        <f t="shared" si="1"/>
        <v>19375</v>
      </c>
    </row>
    <row r="39" spans="1:10" x14ac:dyDescent="0.25">
      <c r="A39" s="42">
        <v>38</v>
      </c>
      <c r="B39" s="8">
        <v>125</v>
      </c>
      <c r="C39" s="8" t="s">
        <v>11</v>
      </c>
      <c r="D39" s="8" t="s">
        <v>180</v>
      </c>
      <c r="E39" s="8" t="s">
        <v>13</v>
      </c>
      <c r="F39" s="14" t="s">
        <v>205</v>
      </c>
      <c r="G39" s="19">
        <v>1200</v>
      </c>
      <c r="H39" s="47">
        <f t="shared" si="0"/>
        <v>18000</v>
      </c>
      <c r="I39" s="12">
        <f t="shared" si="2"/>
        <v>715500</v>
      </c>
      <c r="J39" s="12">
        <f t="shared" si="1"/>
        <v>18828.947368421053</v>
      </c>
    </row>
    <row r="40" spans="1:10" x14ac:dyDescent="0.25">
      <c r="A40" s="42">
        <v>39</v>
      </c>
      <c r="B40" s="8">
        <v>127</v>
      </c>
      <c r="C40" s="8" t="s">
        <v>31</v>
      </c>
      <c r="D40" s="8" t="s">
        <v>182</v>
      </c>
      <c r="E40" s="8" t="s">
        <v>13</v>
      </c>
      <c r="F40" s="14" t="s">
        <v>206</v>
      </c>
      <c r="G40" s="19">
        <v>2000</v>
      </c>
      <c r="H40" s="47">
        <f t="shared" si="0"/>
        <v>30000</v>
      </c>
      <c r="I40" s="12">
        <f t="shared" si="2"/>
        <v>745500</v>
      </c>
      <c r="J40" s="12">
        <f t="shared" si="1"/>
        <v>19115.384615384617</v>
      </c>
    </row>
    <row r="41" spans="1:10" x14ac:dyDescent="0.25">
      <c r="A41" s="42">
        <v>40</v>
      </c>
      <c r="B41" s="8">
        <v>128</v>
      </c>
      <c r="C41" s="8" t="s">
        <v>11</v>
      </c>
      <c r="D41" s="8" t="s">
        <v>183</v>
      </c>
      <c r="E41" s="8" t="s">
        <v>13</v>
      </c>
      <c r="F41" s="14" t="s">
        <v>224</v>
      </c>
      <c r="G41" s="19">
        <v>1600</v>
      </c>
      <c r="H41" s="47">
        <f t="shared" si="0"/>
        <v>24000</v>
      </c>
      <c r="I41" s="12">
        <f t="shared" si="2"/>
        <v>769500</v>
      </c>
      <c r="J41" s="12">
        <f t="shared" si="1"/>
        <v>19237.5</v>
      </c>
    </row>
    <row r="42" spans="1:10" x14ac:dyDescent="0.25">
      <c r="A42" s="42">
        <v>41</v>
      </c>
      <c r="B42" s="8">
        <v>129</v>
      </c>
      <c r="C42" s="8" t="s">
        <v>168</v>
      </c>
      <c r="D42" s="8" t="s">
        <v>184</v>
      </c>
      <c r="E42" s="8" t="s">
        <v>13</v>
      </c>
      <c r="F42" s="14" t="s">
        <v>207</v>
      </c>
      <c r="G42" s="19">
        <v>1400</v>
      </c>
      <c r="H42" s="47">
        <f t="shared" si="0"/>
        <v>21000</v>
      </c>
      <c r="I42" s="12">
        <f t="shared" si="2"/>
        <v>790500</v>
      </c>
      <c r="J42" s="12">
        <f t="shared" si="1"/>
        <v>19280.487804878048</v>
      </c>
    </row>
    <row r="43" spans="1:10" x14ac:dyDescent="0.25">
      <c r="A43" s="42">
        <v>42</v>
      </c>
      <c r="B43" s="8">
        <v>132</v>
      </c>
      <c r="C43" s="8" t="s">
        <v>134</v>
      </c>
      <c r="D43" s="8" t="s">
        <v>187</v>
      </c>
      <c r="E43" s="8" t="s">
        <v>13</v>
      </c>
      <c r="F43" s="14" t="s">
        <v>199</v>
      </c>
      <c r="G43" s="19">
        <v>400</v>
      </c>
      <c r="H43" s="47">
        <f t="shared" si="0"/>
        <v>6000</v>
      </c>
      <c r="I43" s="12">
        <f t="shared" si="2"/>
        <v>796500</v>
      </c>
      <c r="J43" s="12">
        <f t="shared" si="1"/>
        <v>18964.285714285714</v>
      </c>
    </row>
    <row r="44" spans="1:10" x14ac:dyDescent="0.25">
      <c r="A44" s="42">
        <v>43</v>
      </c>
      <c r="B44" s="8">
        <v>134</v>
      </c>
      <c r="C44" s="8" t="s">
        <v>11</v>
      </c>
      <c r="D44" s="8" t="s">
        <v>189</v>
      </c>
      <c r="E44" s="8" t="s">
        <v>13</v>
      </c>
      <c r="F44" s="14" t="s">
        <v>208</v>
      </c>
      <c r="G44" s="19">
        <v>2500</v>
      </c>
      <c r="H44" s="47">
        <f t="shared" si="0"/>
        <v>37500</v>
      </c>
      <c r="I44" s="12">
        <f t="shared" si="2"/>
        <v>834000</v>
      </c>
      <c r="J44" s="12">
        <f t="shared" si="1"/>
        <v>19395.348837209302</v>
      </c>
    </row>
    <row r="45" spans="1:10" ht="15.75" thickBot="1" x14ac:dyDescent="0.3">
      <c r="A45" s="42">
        <v>44</v>
      </c>
      <c r="B45" s="8">
        <v>135</v>
      </c>
      <c r="C45" s="8" t="s">
        <v>39</v>
      </c>
      <c r="D45" s="8" t="s">
        <v>190</v>
      </c>
      <c r="E45" s="8" t="s">
        <v>13</v>
      </c>
      <c r="F45" s="14" t="s">
        <v>204</v>
      </c>
      <c r="G45" s="19">
        <v>1200</v>
      </c>
      <c r="H45" s="62">
        <f t="shared" si="0"/>
        <v>18000</v>
      </c>
      <c r="I45" s="12">
        <f t="shared" si="2"/>
        <v>852000</v>
      </c>
      <c r="J45" s="12">
        <f>I45/A45</f>
        <v>19363.636363636364</v>
      </c>
    </row>
    <row r="46" spans="1:10" ht="15.75" thickBot="1" x14ac:dyDescent="0.3">
      <c r="A46" s="61"/>
      <c r="B46" s="57"/>
      <c r="C46" s="57"/>
      <c r="D46" s="57"/>
      <c r="E46" s="57"/>
      <c r="F46" s="58"/>
      <c r="G46" s="60"/>
      <c r="H46" s="66">
        <f>SUM(H3:H45)</f>
        <v>852000</v>
      </c>
      <c r="I46" s="67">
        <f>H46/44</f>
        <v>19363.636363636364</v>
      </c>
      <c r="J46" s="30"/>
    </row>
    <row r="47" spans="1:10" x14ac:dyDescent="0.25">
      <c r="A47" s="61"/>
      <c r="B47" s="57"/>
      <c r="C47" s="57"/>
      <c r="D47" s="57"/>
      <c r="E47" s="57"/>
      <c r="F47" s="58"/>
      <c r="G47" s="60"/>
      <c r="H47" s="59"/>
      <c r="I47" s="30"/>
      <c r="J47" s="30"/>
    </row>
  </sheetData>
  <pageMargins left="0.25" right="0.25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 NOITE</vt:lpstr>
      <vt:lpstr>RNA 1 NOITE</vt:lpstr>
      <vt:lpstr>2 NOITE GERAL</vt:lpstr>
      <vt:lpstr>RNA</vt:lpstr>
      <vt:lpstr>2 NOITE</vt:lpstr>
      <vt:lpstr>2 NOITE SEM RNA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ricardorav</dc:creator>
  <cp:lastModifiedBy>KELVIN</cp:lastModifiedBy>
  <cp:lastPrinted>2018-05-06T02:35:56Z</cp:lastPrinted>
  <dcterms:created xsi:type="dcterms:W3CDTF">2018-05-05T02:42:20Z</dcterms:created>
  <dcterms:modified xsi:type="dcterms:W3CDTF">2018-05-07T13:26:05Z</dcterms:modified>
</cp:coreProperties>
</file>